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sadvogados-my.sharepoint.com/personal/fred_hipolito_lbs_adv_br/Documents/AREA DE TRABALHO/MODELOS/"/>
    </mc:Choice>
  </mc:AlternateContent>
  <xr:revisionPtr revIDLastSave="317" documentId="8_{F400657E-3C93-42F5-922C-A43E8DB096B3}" xr6:coauthVersionLast="47" xr6:coauthVersionMax="47" xr10:uidLastSave="{3BD5E7D8-EC0F-4FD7-92E6-178C5E0213C7}"/>
  <workbookProtection workbookAlgorithmName="SHA-512" workbookHashValue="nN5Re40EIjavXjpT9wmW/VPIGjW7le/3uNWqL9xBIJW28ok4DShsM2NHeSNoFuDWMejUEUI9AEV+zWhu1Mpv7A==" workbookSaltValue="umKEP3umEmeG2YKlv3/Pcg==" workbookSpinCount="100000" lockStructure="1"/>
  <bookViews>
    <workbookView xWindow="20370" yWindow="-990" windowWidth="19440" windowHeight="15000" xr2:uid="{49AE9AEC-F20F-47D4-85D7-D419ADCC1A1B}"/>
  </bookViews>
  <sheets>
    <sheet name="APRESENTAÇÃO" sheetId="2" r:id="rId1"/>
    <sheet name="CÁLC AUT.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2" i="1"/>
  <c r="A8" i="1" s="1"/>
  <c r="B3" i="1"/>
  <c r="B8" i="1" l="1"/>
  <c r="A9" i="1"/>
  <c r="D8" i="1" l="1"/>
  <c r="B9" i="1"/>
  <c r="A10" i="1"/>
  <c r="A11" i="1" s="1"/>
  <c r="B11" i="1" s="1"/>
  <c r="D9" i="1"/>
  <c r="B10" i="1" l="1"/>
  <c r="D10" i="1" s="1"/>
  <c r="D11" i="1"/>
  <c r="A12" i="1"/>
  <c r="B12" i="1" s="1"/>
  <c r="A13" i="1" l="1"/>
  <c r="B13" i="1" s="1"/>
  <c r="D12" i="1"/>
  <c r="A14" i="1" l="1"/>
  <c r="B14" i="1" s="1"/>
  <c r="D13" i="1"/>
  <c r="D14" i="1" l="1"/>
  <c r="A15" i="1"/>
  <c r="B15" i="1" s="1"/>
  <c r="A16" i="1" l="1"/>
  <c r="B16" i="1" s="1"/>
  <c r="D15" i="1"/>
  <c r="D16" i="1" l="1"/>
  <c r="A17" i="1"/>
  <c r="B17" i="1" s="1"/>
  <c r="A18" i="1" l="1"/>
  <c r="B18" i="1" s="1"/>
  <c r="D17" i="1"/>
  <c r="A19" i="1" l="1"/>
  <c r="B19" i="1" s="1"/>
  <c r="D18" i="1"/>
  <c r="A20" i="1" l="1"/>
  <c r="B20" i="1" s="1"/>
  <c r="D19" i="1"/>
  <c r="A21" i="1" l="1"/>
  <c r="B21" i="1" s="1"/>
  <c r="D20" i="1"/>
  <c r="C19" i="1"/>
  <c r="D21" i="1" l="1"/>
  <c r="A22" i="1"/>
  <c r="A23" i="1" l="1"/>
  <c r="A24" i="1" s="1"/>
  <c r="B22" i="1"/>
  <c r="D22" i="1" s="1"/>
  <c r="D24" i="1" l="1"/>
  <c r="B24" i="1"/>
  <c r="D23" i="1"/>
  <c r="B23" i="1"/>
  <c r="A25" i="1"/>
  <c r="D25" i="1" s="1"/>
  <c r="A26" i="1" l="1"/>
  <c r="D26" i="1" s="1"/>
  <c r="B25" i="1"/>
  <c r="A27" i="1" l="1"/>
  <c r="A28" i="1" s="1"/>
  <c r="D27" i="1" l="1"/>
  <c r="A29" i="1"/>
  <c r="D28" i="1"/>
  <c r="B26" i="1"/>
  <c r="A30" i="1" l="1"/>
  <c r="D29" i="1"/>
  <c r="B27" i="1"/>
  <c r="A31" i="1" l="1"/>
  <c r="D30" i="1"/>
  <c r="B28" i="1"/>
  <c r="A32" i="1" l="1"/>
  <c r="D31" i="1"/>
  <c r="B29" i="1"/>
  <c r="D32" i="1" l="1"/>
  <c r="A33" i="1"/>
  <c r="B30" i="1"/>
  <c r="A34" i="1" l="1"/>
  <c r="D33" i="1"/>
  <c r="B31" i="1"/>
  <c r="A35" i="1" l="1"/>
  <c r="B32" i="1"/>
  <c r="C31" i="1"/>
  <c r="D35" i="1" l="1"/>
  <c r="A36" i="1"/>
  <c r="B33" i="1"/>
  <c r="A37" i="1" l="1"/>
  <c r="D36" i="1"/>
  <c r="B34" i="1"/>
  <c r="D34" i="1" s="1"/>
  <c r="A38" i="1" l="1"/>
  <c r="D37" i="1"/>
  <c r="B35" i="1"/>
  <c r="A39" i="1" l="1"/>
  <c r="D38" i="1"/>
  <c r="B36" i="1"/>
  <c r="D39" i="1" l="1"/>
  <c r="A40" i="1"/>
  <c r="B37" i="1"/>
  <c r="D40" i="1" l="1"/>
  <c r="A41" i="1"/>
  <c r="B38" i="1"/>
  <c r="A42" i="1" l="1"/>
  <c r="D41" i="1"/>
  <c r="B39" i="1"/>
  <c r="A43" i="1" l="1"/>
  <c r="D42" i="1"/>
  <c r="B40" i="1"/>
  <c r="D43" i="1" l="1"/>
  <c r="A44" i="1"/>
  <c r="B41" i="1"/>
  <c r="A45" i="1" l="1"/>
  <c r="D44" i="1"/>
  <c r="B42" i="1"/>
  <c r="D45" i="1" l="1"/>
  <c r="A46" i="1"/>
  <c r="B43" i="1"/>
  <c r="C43" i="1" s="1"/>
  <c r="A47" i="1" l="1"/>
  <c r="B44" i="1"/>
  <c r="A48" i="1" l="1"/>
  <c r="D47" i="1"/>
  <c r="B45" i="1"/>
  <c r="D48" i="1" l="1"/>
  <c r="A49" i="1"/>
  <c r="B46" i="1"/>
  <c r="A50" i="1" l="1"/>
  <c r="D49" i="1"/>
  <c r="B47" i="1"/>
  <c r="A51" i="1" l="1"/>
  <c r="D50" i="1"/>
  <c r="B48" i="1"/>
  <c r="D51" i="1" l="1"/>
  <c r="A52" i="1"/>
  <c r="B49" i="1"/>
  <c r="A53" i="1" l="1"/>
  <c r="D52" i="1"/>
  <c r="B50" i="1"/>
  <c r="A54" i="1" l="1"/>
  <c r="D53" i="1"/>
  <c r="B51" i="1"/>
  <c r="A55" i="1" l="1"/>
  <c r="D54" i="1"/>
  <c r="B52" i="1"/>
  <c r="D55" i="1" l="1"/>
  <c r="A56" i="1"/>
  <c r="B53" i="1"/>
  <c r="D56" i="1" l="1"/>
  <c r="A57" i="1"/>
  <c r="B54" i="1"/>
  <c r="A58" i="1" l="1"/>
  <c r="D57" i="1"/>
  <c r="B55" i="1"/>
  <c r="C55" i="1" s="1"/>
  <c r="A59" i="1" l="1"/>
  <c r="B56" i="1"/>
  <c r="D59" i="1" l="1"/>
  <c r="A60" i="1"/>
  <c r="B57" i="1"/>
  <c r="A61" i="1" l="1"/>
  <c r="D60" i="1"/>
  <c r="B58" i="1"/>
  <c r="D58" i="1" s="1"/>
  <c r="D61" i="1" l="1"/>
  <c r="A62" i="1"/>
  <c r="B59" i="1"/>
  <c r="A63" i="1" l="1"/>
  <c r="D62" i="1"/>
  <c r="B60" i="1"/>
  <c r="A64" i="1" l="1"/>
  <c r="D63" i="1"/>
  <c r="B61" i="1"/>
  <c r="D64" i="1" l="1"/>
  <c r="A65" i="1"/>
  <c r="B62" i="1"/>
  <c r="A66" i="1" l="1"/>
  <c r="D65" i="1"/>
  <c r="A67" i="1" l="1"/>
  <c r="D66" i="1"/>
  <c r="B63" i="1"/>
  <c r="D67" i="1" l="1"/>
  <c r="A68" i="1"/>
  <c r="B64" i="1"/>
  <c r="B65" i="1"/>
  <c r="A69" i="1" l="1"/>
  <c r="D68" i="1"/>
  <c r="B66" i="1"/>
  <c r="A70" i="1" l="1"/>
  <c r="D69" i="1"/>
  <c r="B67" i="1"/>
  <c r="C67" i="1" s="1"/>
  <c r="A71" i="1" l="1"/>
  <c r="B68" i="1"/>
  <c r="D71" i="1" l="1"/>
  <c r="A72" i="1"/>
  <c r="B69" i="1"/>
  <c r="D72" i="1" l="1"/>
  <c r="A73" i="1"/>
  <c r="B70" i="1"/>
  <c r="D70" i="1" s="1"/>
  <c r="A74" i="1" l="1"/>
  <c r="D73" i="1"/>
  <c r="B71" i="1"/>
  <c r="A75" i="1" l="1"/>
  <c r="D74" i="1"/>
  <c r="B72" i="1"/>
  <c r="D75" i="1" l="1"/>
  <c r="A76" i="1"/>
  <c r="B73" i="1"/>
  <c r="A77" i="1" l="1"/>
  <c r="D76" i="1"/>
  <c r="B74" i="1"/>
  <c r="D77" i="1" l="1"/>
  <c r="A78" i="1"/>
  <c r="B75" i="1"/>
  <c r="A79" i="1" l="1"/>
  <c r="D78" i="1"/>
  <c r="B76" i="1"/>
  <c r="A80" i="1" l="1"/>
  <c r="D79" i="1"/>
  <c r="B77" i="1"/>
  <c r="D80" i="1" l="1"/>
  <c r="A81" i="1"/>
  <c r="B78" i="1"/>
  <c r="A82" i="1" l="1"/>
  <c r="D81" i="1"/>
  <c r="B79" i="1"/>
  <c r="C79" i="1" s="1"/>
  <c r="A83" i="1" l="1"/>
  <c r="B80" i="1"/>
  <c r="D83" i="1" l="1"/>
  <c r="A84" i="1"/>
  <c r="B81" i="1"/>
  <c r="A85" i="1" l="1"/>
  <c r="D84" i="1"/>
  <c r="B82" i="1"/>
  <c r="D82" i="1" s="1"/>
  <c r="A86" i="1" l="1"/>
  <c r="D85" i="1"/>
  <c r="B83" i="1"/>
  <c r="A87" i="1" l="1"/>
  <c r="D86" i="1"/>
  <c r="B84" i="1"/>
  <c r="D87" i="1" l="1"/>
  <c r="A88" i="1"/>
  <c r="B85" i="1"/>
  <c r="D88" i="1" l="1"/>
  <c r="A89" i="1"/>
  <c r="B86" i="1"/>
  <c r="A90" i="1" l="1"/>
  <c r="D89" i="1"/>
  <c r="B87" i="1"/>
  <c r="A91" i="1" l="1"/>
  <c r="D90" i="1"/>
  <c r="B88" i="1"/>
  <c r="D91" i="1" l="1"/>
  <c r="A92" i="1"/>
  <c r="B89" i="1"/>
  <c r="A93" i="1" l="1"/>
  <c r="D92" i="1"/>
  <c r="B90" i="1"/>
  <c r="D93" i="1" l="1"/>
  <c r="A94" i="1"/>
  <c r="B91" i="1"/>
  <c r="C91" i="1" s="1"/>
  <c r="A95" i="1" l="1"/>
  <c r="B92" i="1"/>
  <c r="A96" i="1" l="1"/>
  <c r="D95" i="1"/>
  <c r="B93" i="1"/>
  <c r="D96" i="1" l="1"/>
  <c r="A97" i="1"/>
  <c r="B94" i="1"/>
  <c r="D94" i="1" s="1"/>
  <c r="A98" i="1" l="1"/>
  <c r="D97" i="1"/>
  <c r="B95" i="1"/>
  <c r="A99" i="1" l="1"/>
  <c r="D98" i="1"/>
  <c r="B96" i="1"/>
  <c r="D99" i="1" l="1"/>
  <c r="A100" i="1"/>
  <c r="B97" i="1"/>
  <c r="A101" i="1" l="1"/>
  <c r="D100" i="1"/>
  <c r="B98" i="1"/>
  <c r="A102" i="1" l="1"/>
  <c r="D101" i="1"/>
  <c r="B99" i="1"/>
  <c r="A103" i="1" l="1"/>
  <c r="D102" i="1"/>
  <c r="B100" i="1"/>
  <c r="D103" i="1" l="1"/>
  <c r="A104" i="1"/>
  <c r="B101" i="1"/>
  <c r="D104" i="1" l="1"/>
  <c r="A105" i="1"/>
  <c r="B102" i="1"/>
  <c r="A106" i="1" l="1"/>
  <c r="D105" i="1"/>
  <c r="B103" i="1"/>
  <c r="C103" i="1" s="1"/>
  <c r="A107" i="1" l="1"/>
  <c r="B104" i="1"/>
  <c r="D107" i="1" l="1"/>
  <c r="A108" i="1"/>
  <c r="B105" i="1"/>
  <c r="A109" i="1" l="1"/>
  <c r="D108" i="1"/>
  <c r="B106" i="1"/>
  <c r="D106" i="1" s="1"/>
  <c r="A110" i="1" l="1"/>
  <c r="D109" i="1"/>
  <c r="B107" i="1"/>
  <c r="A111" i="1" l="1"/>
  <c r="D110" i="1"/>
  <c r="B108" i="1"/>
  <c r="D111" i="1" l="1"/>
  <c r="A112" i="1"/>
  <c r="B109" i="1"/>
  <c r="A113" i="1" l="1"/>
  <c r="D112" i="1"/>
  <c r="B110" i="1"/>
  <c r="A114" i="1" l="1"/>
  <c r="D113" i="1"/>
  <c r="B111" i="1"/>
  <c r="A115" i="1" l="1"/>
  <c r="D114" i="1"/>
  <c r="B112" i="1"/>
  <c r="D115" i="1" l="1"/>
  <c r="A116" i="1"/>
  <c r="B113" i="1"/>
  <c r="A117" i="1" l="1"/>
  <c r="D116" i="1"/>
  <c r="B114" i="1"/>
  <c r="D117" i="1" l="1"/>
  <c r="A118" i="1"/>
  <c r="B115" i="1"/>
  <c r="C115" i="1" s="1"/>
  <c r="A119" i="1" l="1"/>
  <c r="B116" i="1"/>
  <c r="A120" i="1" l="1"/>
  <c r="D119" i="1"/>
  <c r="B117" i="1"/>
  <c r="D120" i="1" l="1"/>
  <c r="A121" i="1"/>
  <c r="B118" i="1"/>
  <c r="D118" i="1" l="1"/>
  <c r="D46" i="1"/>
  <c r="A122" i="1"/>
  <c r="D121" i="1"/>
  <c r="B119" i="1"/>
  <c r="A123" i="1" l="1"/>
  <c r="D122" i="1"/>
  <c r="B120" i="1"/>
  <c r="D123" i="1" l="1"/>
  <c r="A124" i="1"/>
  <c r="B121" i="1"/>
  <c r="A125" i="1" l="1"/>
  <c r="D124" i="1"/>
  <c r="B122" i="1"/>
  <c r="A126" i="1" l="1"/>
  <c r="D125" i="1"/>
  <c r="B123" i="1"/>
  <c r="A127" i="1" l="1"/>
  <c r="D126" i="1"/>
  <c r="B124" i="1"/>
  <c r="D127" i="1" l="1"/>
  <c r="A128" i="1"/>
  <c r="B125" i="1"/>
  <c r="D128" i="1" l="1"/>
  <c r="A129" i="1"/>
  <c r="B126" i="1"/>
  <c r="A130" i="1" l="1"/>
  <c r="D129" i="1"/>
  <c r="B127" i="1"/>
  <c r="C127" i="1" s="1"/>
  <c r="A131" i="1" l="1"/>
  <c r="B128" i="1"/>
  <c r="D131" i="1" l="1"/>
  <c r="A132" i="1"/>
  <c r="B129" i="1"/>
  <c r="A133" i="1" l="1"/>
  <c r="D132" i="1"/>
  <c r="B130" i="1"/>
  <c r="D130" i="1" s="1"/>
  <c r="A134" i="1" l="1"/>
  <c r="D133" i="1"/>
  <c r="B131" i="1"/>
  <c r="A135" i="1" l="1"/>
  <c r="D134" i="1"/>
  <c r="B132" i="1"/>
  <c r="A136" i="1" l="1"/>
  <c r="D135" i="1"/>
  <c r="B133" i="1"/>
  <c r="D136" i="1" l="1"/>
  <c r="A137" i="1"/>
  <c r="B134" i="1"/>
  <c r="A138" i="1" l="1"/>
  <c r="D137" i="1"/>
  <c r="B135" i="1"/>
  <c r="D138" i="1" l="1"/>
  <c r="A139" i="1"/>
  <c r="B136" i="1"/>
  <c r="D139" i="1" l="1"/>
  <c r="A140" i="1"/>
  <c r="B137" i="1"/>
  <c r="A141" i="1" l="1"/>
  <c r="D140" i="1"/>
  <c r="B138" i="1"/>
  <c r="D141" i="1" l="1"/>
  <c r="A142" i="1"/>
  <c r="B139" i="1"/>
  <c r="C139" i="1" s="1"/>
  <c r="C147" i="1" s="1"/>
  <c r="E2" i="1" s="1"/>
  <c r="C11" i="2" s="1"/>
  <c r="A143" i="1" l="1"/>
  <c r="B140" i="1"/>
  <c r="D143" i="1" l="1"/>
  <c r="A144" i="1"/>
  <c r="D144" i="1" s="1"/>
  <c r="B141" i="1"/>
  <c r="B142" i="1" l="1"/>
  <c r="D142" i="1" s="1"/>
  <c r="D147" i="1" s="1"/>
  <c r="E3" i="1" s="1"/>
  <c r="C12" i="2" s="1"/>
  <c r="B144" i="1" l="1"/>
  <c r="B143" i="1"/>
  <c r="B147" i="1" l="1"/>
  <c r="E1" i="1" s="1"/>
  <c r="E4" i="1" l="1"/>
  <c r="C10" i="2"/>
  <c r="C13" i="2" s="1"/>
  <c r="C15" i="2" s="1"/>
</calcChain>
</file>

<file path=xl/sharedStrings.xml><?xml version="1.0" encoding="utf-8"?>
<sst xmlns="http://schemas.openxmlformats.org/spreadsheetml/2006/main" count="32" uniqueCount="29">
  <si>
    <t>VALOR 13º</t>
  </si>
  <si>
    <t>VALOR 1/3 FÉRIAS</t>
  </si>
  <si>
    <t>VALOR QUEBRA CX</t>
  </si>
  <si>
    <t>VALORES</t>
  </si>
  <si>
    <t>ALIMENTAÇÃO DE DADOS:</t>
  </si>
  <si>
    <t>13º</t>
  </si>
  <si>
    <t>FÉRIAS</t>
  </si>
  <si>
    <t>VALOR</t>
  </si>
  <si>
    <t>TOTAL:</t>
  </si>
  <si>
    <t>VALOR 13º:</t>
  </si>
  <si>
    <t>Data 2:</t>
  </si>
  <si>
    <t>VALOR 1/3 FÉRIAS:</t>
  </si>
  <si>
    <t>Data 1:</t>
  </si>
  <si>
    <t>VALOR QUEBRA:</t>
  </si>
  <si>
    <t>Nome:</t>
  </si>
  <si>
    <t>NOME:</t>
  </si>
  <si>
    <t>VALOR 1/3 DE FÉRIAS:</t>
  </si>
  <si>
    <t>(OBS: COLOCAR DATA EM MM/AAAA)</t>
  </si>
  <si>
    <t>FGTS (8%):</t>
  </si>
  <si>
    <t xml:space="preserve">OBSERVAÇÕES: </t>
  </si>
  <si>
    <t>(VALOR BRUTO S/ JUROS E ATUALIZAÇÃO)</t>
  </si>
  <si>
    <t>DATA ADMISSÃO:</t>
  </si>
  <si>
    <t>DATA DEMISSÃO:</t>
  </si>
  <si>
    <t>ALINE BELLOTI</t>
  </si>
  <si>
    <t>(CASO CONTRATO DE TRABALHO ESTEJA ENCERRADO)</t>
  </si>
  <si>
    <t>DATA FIM (CAIXA/TESOUREIRO):</t>
  </si>
  <si>
    <t>VALOR QUEBRA CAIXA/TESOUREIRO:</t>
  </si>
  <si>
    <t>DATA INÍCIO (CAIXA/TESOUREIRO):</t>
  </si>
  <si>
    <t>* Apenas se trata de uma simulação de valores, que dependem de confirmação do preenchimento do requisitos da coisa julgada e podem ser alterados na via judicial.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</si>
</sst>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7" fontId="0" fillId="0" borderId="0" xfId="0" applyNumberFormat="1"/>
    <xf numFmtId="43" fontId="0" fillId="2" borderId="0" xfId="0" applyNumberFormat="1" applyFill="1"/>
    <xf numFmtId="17" fontId="0" fillId="2" borderId="0" xfId="0" applyNumberFormat="1" applyFill="1"/>
    <xf numFmtId="43" fontId="0" fillId="0" borderId="0" xfId="1" applyFont="1"/>
    <xf numFmtId="43" fontId="2" fillId="3" borderId="0" xfId="0" applyNumberFormat="1" applyFont="1" applyFill="1"/>
    <xf numFmtId="0" fontId="2" fillId="3" borderId="0" xfId="0" applyFont="1" applyFill="1"/>
    <xf numFmtId="43" fontId="0" fillId="0" borderId="0" xfId="0" applyNumberFormat="1"/>
    <xf numFmtId="0" fontId="2" fillId="0" borderId="0" xfId="0" applyFont="1"/>
    <xf numFmtId="0" fontId="0" fillId="3" borderId="0" xfId="0" applyFill="1"/>
    <xf numFmtId="0" fontId="0" fillId="4" borderId="0" xfId="0" applyFill="1"/>
    <xf numFmtId="43" fontId="0" fillId="3" borderId="0" xfId="1" applyFont="1" applyFill="1"/>
    <xf numFmtId="17" fontId="2" fillId="0" borderId="0" xfId="0" applyNumberFormat="1" applyFont="1"/>
    <xf numFmtId="0" fontId="0" fillId="4" borderId="2" xfId="0" applyFill="1" applyBorder="1"/>
    <xf numFmtId="0" fontId="0" fillId="4" borderId="3" xfId="0" applyFill="1" applyBorder="1"/>
    <xf numFmtId="44" fontId="0" fillId="4" borderId="0" xfId="2" applyFont="1" applyFill="1" applyBorder="1"/>
    <xf numFmtId="44" fontId="2" fillId="4" borderId="4" xfId="0" applyNumberFormat="1" applyFont="1" applyFill="1" applyBorder="1"/>
    <xf numFmtId="0" fontId="0" fillId="4" borderId="5" xfId="0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17" fontId="0" fillId="4" borderId="0" xfId="0" applyNumberFormat="1" applyFill="1"/>
    <xf numFmtId="14" fontId="0" fillId="4" borderId="0" xfId="0" applyNumberFormat="1" applyFill="1"/>
    <xf numFmtId="0" fontId="0" fillId="4" borderId="1" xfId="0" applyFill="1" applyBorder="1" applyProtection="1">
      <protection locked="0"/>
    </xf>
    <xf numFmtId="17" fontId="0" fillId="4" borderId="0" xfId="0" applyNumberFormat="1" applyFill="1" applyProtection="1"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3" fillId="4" borderId="9" xfId="0" applyFont="1" applyFill="1" applyBorder="1" applyAlignment="1">
      <alignment horizontal="center" vertical="top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B7F9-2B44-4B53-AB01-21414EB58D99}">
  <dimension ref="A1:AC57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7.42578125" customWidth="1"/>
    <col min="2" max="2" width="32.28515625" customWidth="1"/>
    <col min="3" max="3" width="18.28515625" customWidth="1"/>
    <col min="4" max="4" width="46.7109375" customWidth="1"/>
    <col min="5" max="5" width="8.85546875" customWidth="1"/>
  </cols>
  <sheetData>
    <row r="1" spans="1:29" ht="55.9" customHeight="1" x14ac:dyDescent="0.25">
      <c r="A1" s="26"/>
      <c r="B1" s="27"/>
      <c r="C1" s="27"/>
      <c r="D1" s="27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A2" s="26"/>
      <c r="B2" s="18" t="s">
        <v>15</v>
      </c>
      <c r="C2" s="23" t="s">
        <v>23</v>
      </c>
      <c r="D2" s="13"/>
      <c r="E2" s="2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7.9" customHeight="1" x14ac:dyDescent="0.25">
      <c r="A3" s="26"/>
      <c r="B3" s="19"/>
      <c r="C3" s="10"/>
      <c r="D3" s="14"/>
      <c r="E3" s="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25">
      <c r="A4" s="26"/>
      <c r="B4" s="19" t="s">
        <v>21</v>
      </c>
      <c r="C4" s="22">
        <v>36073</v>
      </c>
      <c r="D4" s="14"/>
      <c r="E4" s="2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25">
      <c r="A5" s="26"/>
      <c r="B5" s="19" t="s">
        <v>22</v>
      </c>
      <c r="C5" s="21"/>
      <c r="D5" s="14" t="s">
        <v>24</v>
      </c>
      <c r="E5" s="2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7.9" customHeight="1" x14ac:dyDescent="0.25">
      <c r="A6" s="26"/>
      <c r="B6" s="19"/>
      <c r="C6" s="21"/>
      <c r="D6" s="14"/>
      <c r="E6" s="2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26"/>
      <c r="B7" s="19" t="s">
        <v>27</v>
      </c>
      <c r="C7" s="24">
        <v>42278</v>
      </c>
      <c r="D7" s="14" t="s">
        <v>17</v>
      </c>
      <c r="E7" s="2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26"/>
      <c r="B8" s="19" t="s">
        <v>25</v>
      </c>
      <c r="C8" s="24">
        <v>44136</v>
      </c>
      <c r="D8" s="14" t="s">
        <v>17</v>
      </c>
      <c r="E8" s="2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6" customHeight="1" x14ac:dyDescent="0.25">
      <c r="A9" s="26"/>
      <c r="B9" s="19"/>
      <c r="C9" s="10"/>
      <c r="D9" s="14"/>
      <c r="E9" s="2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5">
      <c r="A10" s="26"/>
      <c r="B10" s="19" t="s">
        <v>26</v>
      </c>
      <c r="C10" s="15">
        <f>'CÁLC AUT.'!E1</f>
        <v>89497</v>
      </c>
      <c r="D10" s="14"/>
      <c r="E10" s="2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25">
      <c r="A11" s="26"/>
      <c r="B11" s="19" t="s">
        <v>16</v>
      </c>
      <c r="C11" s="15">
        <f>'CÁLC AUT.'!E2</f>
        <v>2489.1864</v>
      </c>
      <c r="D11" s="14"/>
      <c r="E11" s="2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25">
      <c r="A12" s="26"/>
      <c r="B12" s="19" t="s">
        <v>9</v>
      </c>
      <c r="C12" s="15">
        <f>'CÁLC AUT.'!E3</f>
        <v>5668</v>
      </c>
      <c r="D12" s="10"/>
      <c r="E12" s="2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3.9" customHeight="1" x14ac:dyDescent="0.25">
      <c r="A13" s="26"/>
      <c r="B13" s="19" t="s">
        <v>18</v>
      </c>
      <c r="C13" s="15">
        <f>(C10+C11+C12)*8%</f>
        <v>7812.3349120000003</v>
      </c>
      <c r="D13" s="14"/>
      <c r="E13" s="2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7.9" customHeight="1" x14ac:dyDescent="0.25">
      <c r="A14" s="26"/>
      <c r="B14" s="19"/>
      <c r="C14" s="15"/>
      <c r="D14" s="14"/>
      <c r="E14" s="2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3.9" customHeight="1" x14ac:dyDescent="0.25">
      <c r="A15" s="26"/>
      <c r="B15" s="20" t="s">
        <v>8</v>
      </c>
      <c r="C15" s="16">
        <f>SUM(C10:C13)</f>
        <v>105466.52131200001</v>
      </c>
      <c r="D15" s="17" t="s">
        <v>20</v>
      </c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55.9" customHeight="1" x14ac:dyDescent="0.25">
      <c r="A16" s="26"/>
      <c r="B16" s="25" t="s">
        <v>19</v>
      </c>
      <c r="C16" s="25"/>
      <c r="D16" s="25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7" customHeight="1" x14ac:dyDescent="0.25">
      <c r="A17" s="26"/>
      <c r="B17" s="28" t="s">
        <v>28</v>
      </c>
      <c r="C17" s="28"/>
      <c r="D17" s="28"/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41.45" customHeight="1" x14ac:dyDescent="0.25">
      <c r="A18" s="26"/>
      <c r="B18" s="26"/>
      <c r="C18" s="26"/>
      <c r="D18" s="26"/>
      <c r="E18" s="2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10"/>
      <c r="B25" s="10"/>
      <c r="C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9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9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9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9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9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9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9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</sheetData>
  <sheetProtection algorithmName="SHA-512" hashValue="AaC4mqeZftZtMQlhdIMsWO39x+oC2xMZSrj9f0LU5fKHKQy6jhLLxNhg5oIuYtpH7QlYxEmSnjZ4I7vuCGnVHg==" saltValue="e43DqJuGfluVuxh562zPww==" spinCount="100000" sheet="1" objects="1" scenarios="1" selectLockedCells="1"/>
  <mergeCells count="6">
    <mergeCell ref="B16:D16"/>
    <mergeCell ref="A1:A18"/>
    <mergeCell ref="B18:D18"/>
    <mergeCell ref="E1:E18"/>
    <mergeCell ref="B1:D1"/>
    <mergeCell ref="B17:D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01F8-BAB9-443D-870E-6D7D26F7A3E2}">
  <dimension ref="A1:AB148"/>
  <sheetViews>
    <sheetView zoomScaleNormal="100" workbookViewId="0">
      <selection activeCell="I8" sqref="I8"/>
    </sheetView>
  </sheetViews>
  <sheetFormatPr defaultRowHeight="15" x14ac:dyDescent="0.25"/>
  <cols>
    <col min="1" max="1" width="10.28515625" customWidth="1"/>
    <col min="2" max="2" width="14.28515625" customWidth="1"/>
    <col min="3" max="3" width="12.7109375" customWidth="1"/>
    <col min="4" max="4" width="17.140625" bestFit="1" customWidth="1"/>
    <col min="5" max="5" width="11.42578125" bestFit="1" customWidth="1"/>
    <col min="9" max="9" width="12.140625" customWidth="1"/>
    <col min="10" max="10" width="11.42578125" customWidth="1"/>
  </cols>
  <sheetData>
    <row r="1" spans="1:12" x14ac:dyDescent="0.25">
      <c r="A1" t="s">
        <v>14</v>
      </c>
      <c r="B1" t="str">
        <f>APRESENTAÇÃO!C2</f>
        <v>ALINE BELLOTI</v>
      </c>
      <c r="D1" t="s">
        <v>13</v>
      </c>
      <c r="E1" s="7">
        <f>B147</f>
        <v>89497</v>
      </c>
      <c r="L1" s="1">
        <v>40878</v>
      </c>
    </row>
    <row r="2" spans="1:12" x14ac:dyDescent="0.25">
      <c r="A2" t="s">
        <v>12</v>
      </c>
      <c r="B2" s="1">
        <f>APRESENTAÇÃO!C7</f>
        <v>42278</v>
      </c>
      <c r="D2" t="s">
        <v>11</v>
      </c>
      <c r="E2" s="7">
        <f>C147</f>
        <v>2489.1864</v>
      </c>
      <c r="L2" s="1">
        <v>41244</v>
      </c>
    </row>
    <row r="3" spans="1:12" x14ac:dyDescent="0.25">
      <c r="A3" t="s">
        <v>10</v>
      </c>
      <c r="B3" s="1">
        <f>APRESENTAÇÃO!C8</f>
        <v>44136</v>
      </c>
      <c r="D3" t="s">
        <v>9</v>
      </c>
      <c r="E3" s="7">
        <f>D147</f>
        <v>5668</v>
      </c>
      <c r="L3" s="1">
        <v>41609</v>
      </c>
    </row>
    <row r="4" spans="1:12" x14ac:dyDescent="0.25">
      <c r="D4" s="6" t="s">
        <v>8</v>
      </c>
      <c r="E4" s="5">
        <f>SUM(E1:E3)</f>
        <v>97654.186400000006</v>
      </c>
      <c r="L4" s="1">
        <v>41974</v>
      </c>
    </row>
    <row r="5" spans="1:12" x14ac:dyDescent="0.25">
      <c r="L5" s="1">
        <v>42339</v>
      </c>
    </row>
    <row r="6" spans="1:12" x14ac:dyDescent="0.25">
      <c r="L6" s="1">
        <v>42705</v>
      </c>
    </row>
    <row r="7" spans="1:12" x14ac:dyDescent="0.25">
      <c r="B7" s="8" t="s">
        <v>7</v>
      </c>
      <c r="C7" s="8" t="s">
        <v>6</v>
      </c>
      <c r="D7" s="8" t="s">
        <v>5</v>
      </c>
      <c r="I7" t="s">
        <v>4</v>
      </c>
      <c r="L7" s="1">
        <v>43070</v>
      </c>
    </row>
    <row r="8" spans="1:12" x14ac:dyDescent="0.25">
      <c r="A8" s="12">
        <f>B2</f>
        <v>42278</v>
      </c>
      <c r="B8" s="4">
        <f>IF(A8=" "," ",VLOOKUP(A8,$I$8:$J$144,2))</f>
        <v>1286</v>
      </c>
      <c r="C8" s="4"/>
      <c r="D8" s="4">
        <f>IF(A8=" "," ",IF(A8=$L$1,B8,IF(A8=$L$2,B8,IF(A8=$L$3,B8,IF(A8=$L$4,B8,IF(A8=$L$5,B8,IF(A8=$L$6,B8,IF(A8=$L$7,B8,IF(A8=$L$8,B80,IF(A8=$L$9,B8,IF(A8=$L$10,B8,IF(A8=$L$11,B8,IF(A8=$L$12,B8,0)))))))))))))</f>
        <v>0</v>
      </c>
      <c r="I8" s="1">
        <v>40817</v>
      </c>
      <c r="J8" s="4">
        <v>927</v>
      </c>
      <c r="L8" s="1">
        <v>43435</v>
      </c>
    </row>
    <row r="9" spans="1:12" x14ac:dyDescent="0.25">
      <c r="A9" s="12">
        <f>IF(A8&lt;$B$3,(EDATE(A8,1))," ")</f>
        <v>42309</v>
      </c>
      <c r="B9" s="4">
        <f t="shared" ref="B9:B72" si="0">IF(A9=" "," ",VLOOKUP(A9,$I$8:$J$144,2))</f>
        <v>1286</v>
      </c>
      <c r="C9" s="4"/>
      <c r="D9" s="4">
        <f t="shared" ref="D9:D72" si="1">IF(A9=" "," ",IF(A9=$L$1,B9,IF(A9=$L$2,B9,IF(A9=$L$3,B9,IF(A9=$L$4,B9,IF(A9=$L$5,B9,IF(A9=$L$6,B9,IF(A9=$L$7,B9,IF(A9=$L$8,B81,IF(A9=$L$9,B9,IF(A9=$L$10,B9,IF(A9=$L$11,B9,IF(A9=$L$12,B9,0)))))))))))))</f>
        <v>0</v>
      </c>
      <c r="I9" s="1">
        <v>40848</v>
      </c>
      <c r="J9" s="4">
        <v>927</v>
      </c>
      <c r="L9" s="1">
        <v>43800</v>
      </c>
    </row>
    <row r="10" spans="1:12" x14ac:dyDescent="0.25">
      <c r="A10" s="12">
        <f t="shared" ref="A10:A73" si="2">IF(A9&lt;$B$3,(EDATE(A9,1))," ")</f>
        <v>42339</v>
      </c>
      <c r="B10" s="4">
        <f t="shared" si="0"/>
        <v>1286</v>
      </c>
      <c r="C10" s="4"/>
      <c r="D10" s="4">
        <f t="shared" si="1"/>
        <v>1286</v>
      </c>
      <c r="I10" s="1">
        <v>40878</v>
      </c>
      <c r="J10" s="4">
        <v>927</v>
      </c>
      <c r="L10" s="1">
        <v>44166</v>
      </c>
    </row>
    <row r="11" spans="1:12" x14ac:dyDescent="0.25">
      <c r="A11" s="12">
        <f t="shared" si="2"/>
        <v>42370</v>
      </c>
      <c r="B11" s="4">
        <f t="shared" si="0"/>
        <v>1286</v>
      </c>
      <c r="C11" s="4"/>
      <c r="D11" s="4">
        <f t="shared" si="1"/>
        <v>0</v>
      </c>
      <c r="I11" s="1">
        <v>40909</v>
      </c>
      <c r="J11" s="4">
        <v>927</v>
      </c>
      <c r="L11" s="1">
        <v>44531</v>
      </c>
    </row>
    <row r="12" spans="1:12" x14ac:dyDescent="0.25">
      <c r="A12" s="12">
        <f t="shared" si="2"/>
        <v>42401</v>
      </c>
      <c r="B12" s="4">
        <f t="shared" si="0"/>
        <v>1286</v>
      </c>
      <c r="C12" s="4"/>
      <c r="D12" s="4">
        <f t="shared" si="1"/>
        <v>0</v>
      </c>
      <c r="I12" s="1">
        <v>40940</v>
      </c>
      <c r="J12" s="4">
        <v>927</v>
      </c>
      <c r="L12" s="1">
        <v>44896</v>
      </c>
    </row>
    <row r="13" spans="1:12" x14ac:dyDescent="0.25">
      <c r="A13" s="12">
        <f t="shared" si="2"/>
        <v>42430</v>
      </c>
      <c r="B13" s="4">
        <f t="shared" si="0"/>
        <v>1286</v>
      </c>
      <c r="C13" s="4"/>
      <c r="D13" s="4">
        <f t="shared" si="1"/>
        <v>0</v>
      </c>
      <c r="I13" s="1">
        <v>40969</v>
      </c>
      <c r="J13" s="4">
        <v>927</v>
      </c>
      <c r="L13" s="1">
        <v>45261</v>
      </c>
    </row>
    <row r="14" spans="1:12" x14ac:dyDescent="0.25">
      <c r="A14" s="12">
        <f t="shared" si="2"/>
        <v>42461</v>
      </c>
      <c r="B14" s="4">
        <f t="shared" si="0"/>
        <v>1286</v>
      </c>
      <c r="C14" s="4"/>
      <c r="D14" s="4">
        <f t="shared" si="1"/>
        <v>0</v>
      </c>
      <c r="I14" s="1">
        <v>41000</v>
      </c>
      <c r="J14" s="4">
        <v>927</v>
      </c>
    </row>
    <row r="15" spans="1:12" x14ac:dyDescent="0.25">
      <c r="A15" s="12">
        <f t="shared" si="2"/>
        <v>42491</v>
      </c>
      <c r="B15" s="4">
        <f t="shared" si="0"/>
        <v>1286</v>
      </c>
      <c r="C15" s="4"/>
      <c r="D15" s="4">
        <f t="shared" si="1"/>
        <v>0</v>
      </c>
      <c r="I15" s="1">
        <v>41030</v>
      </c>
      <c r="J15" s="4">
        <v>927</v>
      </c>
    </row>
    <row r="16" spans="1:12" x14ac:dyDescent="0.25">
      <c r="A16" s="12">
        <f t="shared" si="2"/>
        <v>42522</v>
      </c>
      <c r="B16" s="4">
        <f t="shared" si="0"/>
        <v>1286</v>
      </c>
      <c r="C16" s="4"/>
      <c r="D16" s="4">
        <f t="shared" si="1"/>
        <v>0</v>
      </c>
      <c r="I16" s="1">
        <v>41061</v>
      </c>
      <c r="J16" s="4">
        <v>927</v>
      </c>
    </row>
    <row r="17" spans="1:10" x14ac:dyDescent="0.25">
      <c r="A17" s="12">
        <f t="shared" si="2"/>
        <v>42552</v>
      </c>
      <c r="B17" s="4">
        <f t="shared" si="0"/>
        <v>1286</v>
      </c>
      <c r="C17" s="4"/>
      <c r="D17" s="4">
        <f t="shared" si="1"/>
        <v>0</v>
      </c>
      <c r="I17" s="1">
        <v>41091</v>
      </c>
      <c r="J17" s="4">
        <v>927</v>
      </c>
    </row>
    <row r="18" spans="1:10" x14ac:dyDescent="0.25">
      <c r="A18" s="12">
        <f t="shared" si="2"/>
        <v>42583</v>
      </c>
      <c r="B18" s="4">
        <f t="shared" si="0"/>
        <v>1286</v>
      </c>
      <c r="C18" s="4"/>
      <c r="D18" s="4">
        <f t="shared" si="1"/>
        <v>0</v>
      </c>
      <c r="I18" s="1">
        <v>41122</v>
      </c>
      <c r="J18" s="4">
        <v>927</v>
      </c>
    </row>
    <row r="19" spans="1:10" x14ac:dyDescent="0.25">
      <c r="A19" s="12">
        <f t="shared" si="2"/>
        <v>42614</v>
      </c>
      <c r="B19" s="4">
        <f t="shared" si="0"/>
        <v>1389</v>
      </c>
      <c r="C19" s="11">
        <f>IF(A19=" "," ",B19*0.3333)</f>
        <v>462.95369999999997</v>
      </c>
      <c r="D19" s="4">
        <f t="shared" si="1"/>
        <v>0</v>
      </c>
      <c r="I19" s="1">
        <v>41153</v>
      </c>
      <c r="J19" s="4">
        <v>997</v>
      </c>
    </row>
    <row r="20" spans="1:10" x14ac:dyDescent="0.25">
      <c r="A20" s="12">
        <f t="shared" si="2"/>
        <v>42644</v>
      </c>
      <c r="B20" s="4">
        <f t="shared" si="0"/>
        <v>1389</v>
      </c>
      <c r="C20" s="4"/>
      <c r="D20" s="4">
        <f t="shared" si="1"/>
        <v>0</v>
      </c>
      <c r="I20" s="1">
        <v>41183</v>
      </c>
      <c r="J20" s="4">
        <v>997</v>
      </c>
    </row>
    <row r="21" spans="1:10" x14ac:dyDescent="0.25">
      <c r="A21" s="12">
        <f t="shared" si="2"/>
        <v>42675</v>
      </c>
      <c r="B21" s="4">
        <f t="shared" si="0"/>
        <v>1389</v>
      </c>
      <c r="C21" s="4"/>
      <c r="D21" s="4">
        <f t="shared" si="1"/>
        <v>0</v>
      </c>
      <c r="I21" s="1">
        <v>41214</v>
      </c>
      <c r="J21" s="4">
        <v>997</v>
      </c>
    </row>
    <row r="22" spans="1:10" x14ac:dyDescent="0.25">
      <c r="A22" s="12">
        <f t="shared" si="2"/>
        <v>42705</v>
      </c>
      <c r="B22" s="4">
        <f t="shared" si="0"/>
        <v>1389</v>
      </c>
      <c r="C22" s="4"/>
      <c r="D22" s="4">
        <f t="shared" si="1"/>
        <v>1389</v>
      </c>
      <c r="I22" s="1">
        <v>41244</v>
      </c>
      <c r="J22" s="4">
        <v>997</v>
      </c>
    </row>
    <row r="23" spans="1:10" x14ac:dyDescent="0.25">
      <c r="A23" s="12">
        <f t="shared" si="2"/>
        <v>42736</v>
      </c>
      <c r="B23" s="4">
        <f t="shared" si="0"/>
        <v>1389</v>
      </c>
      <c r="C23" s="4"/>
      <c r="D23" s="4">
        <f t="shared" si="1"/>
        <v>0</v>
      </c>
      <c r="I23" s="1">
        <v>41275</v>
      </c>
      <c r="J23" s="4">
        <v>997</v>
      </c>
    </row>
    <row r="24" spans="1:10" x14ac:dyDescent="0.25">
      <c r="A24" s="12">
        <f t="shared" si="2"/>
        <v>42767</v>
      </c>
      <c r="B24" s="4">
        <f t="shared" si="0"/>
        <v>1389</v>
      </c>
      <c r="C24" s="4"/>
      <c r="D24" s="4">
        <f t="shared" si="1"/>
        <v>0</v>
      </c>
      <c r="I24" s="1">
        <v>41306</v>
      </c>
      <c r="J24" s="4">
        <v>997</v>
      </c>
    </row>
    <row r="25" spans="1:10" x14ac:dyDescent="0.25">
      <c r="A25" s="12">
        <f t="shared" si="2"/>
        <v>42795</v>
      </c>
      <c r="B25" s="4">
        <f t="shared" si="0"/>
        <v>1389</v>
      </c>
      <c r="C25" s="4"/>
      <c r="D25" s="4">
        <f t="shared" si="1"/>
        <v>0</v>
      </c>
      <c r="I25" s="1">
        <v>41334</v>
      </c>
      <c r="J25" s="4">
        <v>997</v>
      </c>
    </row>
    <row r="26" spans="1:10" x14ac:dyDescent="0.25">
      <c r="A26" s="12">
        <f t="shared" si="2"/>
        <v>42826</v>
      </c>
      <c r="B26" s="4">
        <f t="shared" si="0"/>
        <v>1389</v>
      </c>
      <c r="C26" s="4"/>
      <c r="D26" s="4">
        <f t="shared" si="1"/>
        <v>0</v>
      </c>
      <c r="I26" s="1">
        <v>41365</v>
      </c>
      <c r="J26" s="4">
        <v>997</v>
      </c>
    </row>
    <row r="27" spans="1:10" x14ac:dyDescent="0.25">
      <c r="A27" s="12">
        <f t="shared" si="2"/>
        <v>42856</v>
      </c>
      <c r="B27" s="4">
        <f t="shared" si="0"/>
        <v>1389</v>
      </c>
      <c r="C27" s="4"/>
      <c r="D27" s="4">
        <f t="shared" si="1"/>
        <v>0</v>
      </c>
      <c r="I27" s="1">
        <v>41395</v>
      </c>
      <c r="J27" s="4">
        <v>997</v>
      </c>
    </row>
    <row r="28" spans="1:10" x14ac:dyDescent="0.25">
      <c r="A28" s="12">
        <f t="shared" si="2"/>
        <v>42887</v>
      </c>
      <c r="B28" s="4">
        <f t="shared" si="0"/>
        <v>1389</v>
      </c>
      <c r="C28" s="4"/>
      <c r="D28" s="4">
        <f t="shared" si="1"/>
        <v>0</v>
      </c>
      <c r="I28" s="1">
        <v>41426</v>
      </c>
      <c r="J28" s="4">
        <v>997</v>
      </c>
    </row>
    <row r="29" spans="1:10" x14ac:dyDescent="0.25">
      <c r="A29" s="12">
        <f t="shared" si="2"/>
        <v>42917</v>
      </c>
      <c r="B29" s="4">
        <f t="shared" si="0"/>
        <v>1389</v>
      </c>
      <c r="C29" s="4"/>
      <c r="D29" s="4">
        <f t="shared" si="1"/>
        <v>0</v>
      </c>
      <c r="I29" s="1">
        <v>41456</v>
      </c>
      <c r="J29" s="4">
        <v>997</v>
      </c>
    </row>
    <row r="30" spans="1:10" x14ac:dyDescent="0.25">
      <c r="A30" s="12">
        <f t="shared" si="2"/>
        <v>42948</v>
      </c>
      <c r="B30" s="4">
        <f t="shared" si="0"/>
        <v>1389</v>
      </c>
      <c r="C30" s="4"/>
      <c r="D30" s="4">
        <f t="shared" si="1"/>
        <v>0</v>
      </c>
      <c r="I30" s="1">
        <v>41487</v>
      </c>
      <c r="J30" s="4">
        <v>997</v>
      </c>
    </row>
    <row r="31" spans="1:10" x14ac:dyDescent="0.25">
      <c r="A31" s="12">
        <f t="shared" si="2"/>
        <v>42979</v>
      </c>
      <c r="B31" s="4">
        <f t="shared" si="0"/>
        <v>1428</v>
      </c>
      <c r="C31" s="11">
        <f>IF(A31=" "," ",B31*0.333)</f>
        <v>475.524</v>
      </c>
      <c r="D31" s="4">
        <f t="shared" si="1"/>
        <v>0</v>
      </c>
      <c r="I31" s="1">
        <v>41518</v>
      </c>
      <c r="J31" s="4">
        <v>1077</v>
      </c>
    </row>
    <row r="32" spans="1:10" x14ac:dyDescent="0.25">
      <c r="A32" s="12">
        <f t="shared" si="2"/>
        <v>43009</v>
      </c>
      <c r="B32" s="4">
        <f t="shared" si="0"/>
        <v>1428</v>
      </c>
      <c r="C32" s="4"/>
      <c r="D32" s="4">
        <f t="shared" si="1"/>
        <v>0</v>
      </c>
      <c r="I32" s="1">
        <v>41548</v>
      </c>
      <c r="J32" s="4">
        <v>1077</v>
      </c>
    </row>
    <row r="33" spans="1:28" x14ac:dyDescent="0.25">
      <c r="A33" s="12">
        <f t="shared" si="2"/>
        <v>43040</v>
      </c>
      <c r="B33" s="4">
        <f t="shared" si="0"/>
        <v>1428</v>
      </c>
      <c r="C33" s="4"/>
      <c r="D33" s="4">
        <f t="shared" si="1"/>
        <v>0</v>
      </c>
      <c r="I33" s="1">
        <v>41579</v>
      </c>
      <c r="J33" s="4">
        <v>1077</v>
      </c>
    </row>
    <row r="34" spans="1:28" x14ac:dyDescent="0.25">
      <c r="A34" s="12">
        <f t="shared" si="2"/>
        <v>43070</v>
      </c>
      <c r="B34" s="4">
        <f t="shared" si="0"/>
        <v>1428</v>
      </c>
      <c r="C34" s="4"/>
      <c r="D34" s="4">
        <f t="shared" si="1"/>
        <v>1428</v>
      </c>
      <c r="I34" s="1">
        <v>41609</v>
      </c>
      <c r="J34" s="4">
        <v>1077</v>
      </c>
    </row>
    <row r="35" spans="1:28" x14ac:dyDescent="0.25">
      <c r="A35" s="12">
        <f t="shared" si="2"/>
        <v>43101</v>
      </c>
      <c r="B35" s="4">
        <f t="shared" si="0"/>
        <v>1428</v>
      </c>
      <c r="C35" s="4"/>
      <c r="D35" s="4">
        <f t="shared" si="1"/>
        <v>0</v>
      </c>
      <c r="I35" s="1">
        <v>41640</v>
      </c>
      <c r="J35" s="4">
        <v>1077</v>
      </c>
    </row>
    <row r="36" spans="1:28" x14ac:dyDescent="0.25">
      <c r="A36" s="12">
        <f t="shared" si="2"/>
        <v>43132</v>
      </c>
      <c r="B36" s="4">
        <f t="shared" si="0"/>
        <v>1428</v>
      </c>
      <c r="C36" s="4"/>
      <c r="D36" s="4">
        <f t="shared" si="1"/>
        <v>0</v>
      </c>
      <c r="I36" s="1">
        <v>41671</v>
      </c>
      <c r="J36" s="4">
        <v>1077</v>
      </c>
    </row>
    <row r="37" spans="1:28" x14ac:dyDescent="0.25">
      <c r="A37" s="12">
        <f t="shared" si="2"/>
        <v>43160</v>
      </c>
      <c r="B37" s="4">
        <f t="shared" si="0"/>
        <v>1428</v>
      </c>
      <c r="C37" s="4"/>
      <c r="D37" s="4">
        <f t="shared" si="1"/>
        <v>0</v>
      </c>
      <c r="I37" s="1">
        <v>41699</v>
      </c>
      <c r="J37" s="4">
        <v>1077</v>
      </c>
    </row>
    <row r="38" spans="1:28" x14ac:dyDescent="0.25">
      <c r="A38" s="12">
        <f t="shared" si="2"/>
        <v>43191</v>
      </c>
      <c r="B38" s="4">
        <f t="shared" si="0"/>
        <v>1428</v>
      </c>
      <c r="C38" s="4"/>
      <c r="D38" s="4">
        <f t="shared" si="1"/>
        <v>0</v>
      </c>
      <c r="I38" s="1">
        <v>41730</v>
      </c>
      <c r="J38" s="4">
        <v>1077</v>
      </c>
    </row>
    <row r="39" spans="1:28" x14ac:dyDescent="0.25">
      <c r="A39" s="12">
        <f t="shared" si="2"/>
        <v>43221</v>
      </c>
      <c r="B39" s="4">
        <f t="shared" si="0"/>
        <v>1428</v>
      </c>
      <c r="C39" s="4"/>
      <c r="D39" s="4">
        <f t="shared" si="1"/>
        <v>0</v>
      </c>
      <c r="I39" s="1">
        <v>41760</v>
      </c>
      <c r="J39" s="4">
        <v>1077</v>
      </c>
    </row>
    <row r="40" spans="1:28" x14ac:dyDescent="0.25">
      <c r="A40" s="12">
        <f t="shared" si="2"/>
        <v>43252</v>
      </c>
      <c r="B40" s="4">
        <f t="shared" si="0"/>
        <v>1428</v>
      </c>
      <c r="C40" s="4"/>
      <c r="D40" s="4">
        <f t="shared" si="1"/>
        <v>0</v>
      </c>
      <c r="I40" s="1">
        <v>41791</v>
      </c>
      <c r="J40" s="4">
        <v>1077</v>
      </c>
    </row>
    <row r="41" spans="1:28" x14ac:dyDescent="0.25">
      <c r="A41" s="12">
        <f t="shared" si="2"/>
        <v>43282</v>
      </c>
      <c r="B41" s="4">
        <f t="shared" si="0"/>
        <v>1428</v>
      </c>
      <c r="C41" s="4"/>
      <c r="D41" s="4">
        <f t="shared" si="1"/>
        <v>0</v>
      </c>
      <c r="I41" s="1">
        <v>41821</v>
      </c>
      <c r="J41" s="4">
        <v>1077</v>
      </c>
    </row>
    <row r="42" spans="1:28" x14ac:dyDescent="0.25">
      <c r="A42" s="12">
        <f t="shared" si="2"/>
        <v>43313</v>
      </c>
      <c r="B42" s="4">
        <f t="shared" si="0"/>
        <v>1428</v>
      </c>
      <c r="C42" s="4"/>
      <c r="D42" s="4">
        <f t="shared" si="1"/>
        <v>0</v>
      </c>
      <c r="E42" s="1"/>
      <c r="F42" s="1"/>
      <c r="G42" s="1"/>
      <c r="H42" s="1"/>
      <c r="I42" s="1">
        <v>41852</v>
      </c>
      <c r="J42" s="4">
        <v>1077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2">
        <f t="shared" si="2"/>
        <v>43344</v>
      </c>
      <c r="B43" s="4">
        <f t="shared" si="0"/>
        <v>1500</v>
      </c>
      <c r="C43" s="11">
        <f>IF(A43=" "," ",B43*0.3333)</f>
        <v>499.95</v>
      </c>
      <c r="D43" s="4">
        <f t="shared" si="1"/>
        <v>0</v>
      </c>
      <c r="I43" s="1">
        <v>41883</v>
      </c>
      <c r="J43" s="4">
        <v>1169</v>
      </c>
    </row>
    <row r="44" spans="1:28" x14ac:dyDescent="0.25">
      <c r="A44" s="12">
        <f t="shared" si="2"/>
        <v>43374</v>
      </c>
      <c r="B44" s="4">
        <f t="shared" si="0"/>
        <v>1500</v>
      </c>
      <c r="C44" s="4"/>
      <c r="D44" s="4">
        <f t="shared" si="1"/>
        <v>0</v>
      </c>
      <c r="I44" s="1">
        <v>41913</v>
      </c>
      <c r="J44" s="4">
        <v>1169</v>
      </c>
    </row>
    <row r="45" spans="1:28" x14ac:dyDescent="0.25">
      <c r="A45" s="12">
        <f t="shared" si="2"/>
        <v>43405</v>
      </c>
      <c r="B45" s="4">
        <f t="shared" si="0"/>
        <v>1500</v>
      </c>
      <c r="C45" s="4"/>
      <c r="D45" s="4">
        <f t="shared" si="1"/>
        <v>0</v>
      </c>
      <c r="I45" s="1">
        <v>41944</v>
      </c>
      <c r="J45" s="4">
        <v>1169</v>
      </c>
    </row>
    <row r="46" spans="1:28" x14ac:dyDescent="0.25">
      <c r="A46" s="12">
        <f t="shared" si="2"/>
        <v>43435</v>
      </c>
      <c r="B46" s="4">
        <f t="shared" si="0"/>
        <v>1500</v>
      </c>
      <c r="C46" s="4"/>
      <c r="D46" s="4" t="str">
        <f t="shared" si="1"/>
        <v xml:space="preserve"> </v>
      </c>
      <c r="I46" s="1">
        <v>41974</v>
      </c>
      <c r="J46" s="4">
        <v>1169</v>
      </c>
    </row>
    <row r="47" spans="1:28" x14ac:dyDescent="0.25">
      <c r="A47" s="12">
        <f t="shared" si="2"/>
        <v>43466</v>
      </c>
      <c r="B47" s="4">
        <f t="shared" si="0"/>
        <v>1500</v>
      </c>
      <c r="C47" s="4"/>
      <c r="D47" s="4">
        <f t="shared" si="1"/>
        <v>0</v>
      </c>
      <c r="I47" s="1">
        <v>42005</v>
      </c>
      <c r="J47" s="4">
        <v>1169</v>
      </c>
    </row>
    <row r="48" spans="1:28" x14ac:dyDescent="0.25">
      <c r="A48" s="12">
        <f t="shared" si="2"/>
        <v>43497</v>
      </c>
      <c r="B48" s="4">
        <f t="shared" si="0"/>
        <v>1500</v>
      </c>
      <c r="C48" s="4"/>
      <c r="D48" s="4">
        <f t="shared" si="1"/>
        <v>0</v>
      </c>
      <c r="I48" s="1">
        <v>42036</v>
      </c>
      <c r="J48" s="4">
        <v>1169</v>
      </c>
    </row>
    <row r="49" spans="1:10" x14ac:dyDescent="0.25">
      <c r="A49" s="12">
        <f t="shared" si="2"/>
        <v>43525</v>
      </c>
      <c r="B49" s="4">
        <f t="shared" si="0"/>
        <v>1500</v>
      </c>
      <c r="C49" s="4"/>
      <c r="D49" s="4">
        <f t="shared" si="1"/>
        <v>0</v>
      </c>
      <c r="I49" s="1">
        <v>42064</v>
      </c>
      <c r="J49" s="4">
        <v>1169</v>
      </c>
    </row>
    <row r="50" spans="1:10" x14ac:dyDescent="0.25">
      <c r="A50" s="12">
        <f t="shared" si="2"/>
        <v>43556</v>
      </c>
      <c r="B50" s="4">
        <f t="shared" si="0"/>
        <v>1500</v>
      </c>
      <c r="C50" s="4"/>
      <c r="D50" s="4">
        <f t="shared" si="1"/>
        <v>0</v>
      </c>
      <c r="I50" s="1">
        <v>42095</v>
      </c>
      <c r="J50" s="4">
        <v>1169</v>
      </c>
    </row>
    <row r="51" spans="1:10" x14ac:dyDescent="0.25">
      <c r="A51" s="12">
        <f t="shared" si="2"/>
        <v>43586</v>
      </c>
      <c r="B51" s="4">
        <f t="shared" si="0"/>
        <v>1500</v>
      </c>
      <c r="C51" s="4"/>
      <c r="D51" s="4">
        <f t="shared" si="1"/>
        <v>0</v>
      </c>
      <c r="I51" s="1">
        <v>42125</v>
      </c>
      <c r="J51" s="4">
        <v>1169</v>
      </c>
    </row>
    <row r="52" spans="1:10" x14ac:dyDescent="0.25">
      <c r="A52" s="12">
        <f t="shared" si="2"/>
        <v>43617</v>
      </c>
      <c r="B52" s="4">
        <f t="shared" si="0"/>
        <v>1500</v>
      </c>
      <c r="C52" s="4"/>
      <c r="D52" s="4">
        <f t="shared" si="1"/>
        <v>0</v>
      </c>
      <c r="I52" s="1">
        <v>42156</v>
      </c>
      <c r="J52" s="4">
        <v>1169</v>
      </c>
    </row>
    <row r="53" spans="1:10" x14ac:dyDescent="0.25">
      <c r="A53" s="12">
        <f t="shared" si="2"/>
        <v>43647</v>
      </c>
      <c r="B53" s="4">
        <f t="shared" si="0"/>
        <v>1500</v>
      </c>
      <c r="C53" s="4"/>
      <c r="D53" s="4">
        <f t="shared" si="1"/>
        <v>0</v>
      </c>
      <c r="I53" s="1">
        <v>42186</v>
      </c>
      <c r="J53" s="4">
        <v>1169</v>
      </c>
    </row>
    <row r="54" spans="1:10" x14ac:dyDescent="0.25">
      <c r="A54" s="12">
        <f t="shared" si="2"/>
        <v>43678</v>
      </c>
      <c r="B54" s="4">
        <f t="shared" si="0"/>
        <v>1500</v>
      </c>
      <c r="C54" s="4"/>
      <c r="D54" s="4">
        <f t="shared" si="1"/>
        <v>0</v>
      </c>
      <c r="I54" s="1">
        <v>42217</v>
      </c>
      <c r="J54" s="4">
        <v>1169</v>
      </c>
    </row>
    <row r="55" spans="1:10" x14ac:dyDescent="0.25">
      <c r="A55" s="12">
        <f t="shared" si="2"/>
        <v>43709</v>
      </c>
      <c r="B55" s="4">
        <f t="shared" si="0"/>
        <v>1565</v>
      </c>
      <c r="C55" s="11">
        <f>IF(A55=" "," ",B55*0.333)</f>
        <v>521.14499999999998</v>
      </c>
      <c r="D55" s="4">
        <f t="shared" si="1"/>
        <v>0</v>
      </c>
      <c r="I55" s="1">
        <v>42248</v>
      </c>
      <c r="J55" s="4">
        <v>1286</v>
      </c>
    </row>
    <row r="56" spans="1:10" x14ac:dyDescent="0.25">
      <c r="A56" s="12">
        <f t="shared" si="2"/>
        <v>43739</v>
      </c>
      <c r="B56" s="4">
        <f t="shared" si="0"/>
        <v>1565</v>
      </c>
      <c r="C56" s="4"/>
      <c r="D56" s="4">
        <f t="shared" si="1"/>
        <v>0</v>
      </c>
      <c r="I56" s="1">
        <v>42278</v>
      </c>
      <c r="J56" s="4">
        <v>1286</v>
      </c>
    </row>
    <row r="57" spans="1:10" x14ac:dyDescent="0.25">
      <c r="A57" s="12">
        <f t="shared" si="2"/>
        <v>43770</v>
      </c>
      <c r="B57" s="4">
        <f t="shared" si="0"/>
        <v>1565</v>
      </c>
      <c r="C57" s="4"/>
      <c r="D57" s="4">
        <f t="shared" si="1"/>
        <v>0</v>
      </c>
      <c r="I57" s="1">
        <v>42309</v>
      </c>
      <c r="J57" s="4">
        <v>1286</v>
      </c>
    </row>
    <row r="58" spans="1:10" x14ac:dyDescent="0.25">
      <c r="A58" s="12">
        <f t="shared" si="2"/>
        <v>43800</v>
      </c>
      <c r="B58" s="4">
        <f t="shared" si="0"/>
        <v>1565</v>
      </c>
      <c r="C58" s="4"/>
      <c r="D58" s="4">
        <f t="shared" si="1"/>
        <v>1565</v>
      </c>
      <c r="I58" s="1">
        <v>42339</v>
      </c>
      <c r="J58" s="4">
        <v>1286</v>
      </c>
    </row>
    <row r="59" spans="1:10" x14ac:dyDescent="0.25">
      <c r="A59" s="12">
        <f t="shared" si="2"/>
        <v>43831</v>
      </c>
      <c r="B59" s="4">
        <f t="shared" si="0"/>
        <v>1565</v>
      </c>
      <c r="C59" s="4"/>
      <c r="D59" s="4">
        <f t="shared" si="1"/>
        <v>0</v>
      </c>
      <c r="I59" s="1">
        <v>42370</v>
      </c>
      <c r="J59" s="4">
        <v>1286</v>
      </c>
    </row>
    <row r="60" spans="1:10" x14ac:dyDescent="0.25">
      <c r="A60" s="12">
        <f t="shared" si="2"/>
        <v>43862</v>
      </c>
      <c r="B60" s="4">
        <f t="shared" si="0"/>
        <v>1565</v>
      </c>
      <c r="C60" s="4"/>
      <c r="D60" s="4">
        <f t="shared" si="1"/>
        <v>0</v>
      </c>
      <c r="I60" s="1">
        <v>42401</v>
      </c>
      <c r="J60" s="4">
        <v>1286</v>
      </c>
    </row>
    <row r="61" spans="1:10" x14ac:dyDescent="0.25">
      <c r="A61" s="12">
        <f t="shared" si="2"/>
        <v>43891</v>
      </c>
      <c r="B61" s="4">
        <f t="shared" si="0"/>
        <v>1565</v>
      </c>
      <c r="C61" s="4"/>
      <c r="D61" s="4">
        <f t="shared" si="1"/>
        <v>0</v>
      </c>
      <c r="I61" s="1">
        <v>42430</v>
      </c>
      <c r="J61" s="4">
        <v>1286</v>
      </c>
    </row>
    <row r="62" spans="1:10" x14ac:dyDescent="0.25">
      <c r="A62" s="12">
        <f t="shared" si="2"/>
        <v>43922</v>
      </c>
      <c r="B62" s="4">
        <f t="shared" si="0"/>
        <v>1565</v>
      </c>
      <c r="C62" s="4"/>
      <c r="D62" s="4">
        <f t="shared" si="1"/>
        <v>0</v>
      </c>
      <c r="I62" s="1">
        <v>42461</v>
      </c>
      <c r="J62" s="4">
        <v>1286</v>
      </c>
    </row>
    <row r="63" spans="1:10" ht="15" customHeight="1" x14ac:dyDescent="0.25">
      <c r="A63" s="12">
        <f t="shared" si="2"/>
        <v>43952</v>
      </c>
      <c r="B63" s="4">
        <f t="shared" si="0"/>
        <v>1565</v>
      </c>
      <c r="C63" s="4"/>
      <c r="D63" s="4">
        <f t="shared" si="1"/>
        <v>0</v>
      </c>
      <c r="I63" s="1">
        <v>42491</v>
      </c>
      <c r="J63" s="4">
        <v>1286</v>
      </c>
    </row>
    <row r="64" spans="1:10" x14ac:dyDescent="0.25">
      <c r="A64" s="12">
        <f t="shared" si="2"/>
        <v>43983</v>
      </c>
      <c r="B64" s="4">
        <f t="shared" si="0"/>
        <v>1565</v>
      </c>
      <c r="C64" s="4"/>
      <c r="D64" s="4">
        <f t="shared" si="1"/>
        <v>0</v>
      </c>
      <c r="I64" s="1">
        <v>42522</v>
      </c>
      <c r="J64" s="4">
        <v>1286</v>
      </c>
    </row>
    <row r="65" spans="1:10" x14ac:dyDescent="0.25">
      <c r="A65" s="12">
        <f t="shared" si="2"/>
        <v>44013</v>
      </c>
      <c r="B65" s="4">
        <f t="shared" si="0"/>
        <v>1565</v>
      </c>
      <c r="C65" s="4"/>
      <c r="D65" s="4">
        <f t="shared" si="1"/>
        <v>0</v>
      </c>
      <c r="I65" s="1">
        <v>42552</v>
      </c>
      <c r="J65" s="4">
        <v>1286</v>
      </c>
    </row>
    <row r="66" spans="1:10" x14ac:dyDescent="0.25">
      <c r="A66" s="12">
        <f t="shared" si="2"/>
        <v>44044</v>
      </c>
      <c r="B66" s="4">
        <f t="shared" si="0"/>
        <v>1565</v>
      </c>
      <c r="C66" s="4"/>
      <c r="D66" s="4">
        <f t="shared" si="1"/>
        <v>0</v>
      </c>
      <c r="I66" s="1">
        <v>42583</v>
      </c>
      <c r="J66" s="4">
        <v>1286</v>
      </c>
    </row>
    <row r="67" spans="1:10" x14ac:dyDescent="0.25">
      <c r="A67" s="12">
        <f t="shared" si="2"/>
        <v>44075</v>
      </c>
      <c r="B67" s="4">
        <f t="shared" si="0"/>
        <v>1589</v>
      </c>
      <c r="C67" s="11">
        <f>IF(A67=" "," ",B67*0.3333)</f>
        <v>529.61369999999999</v>
      </c>
      <c r="D67" s="4">
        <f t="shared" si="1"/>
        <v>0</v>
      </c>
      <c r="I67" s="1">
        <v>42614</v>
      </c>
      <c r="J67" s="4">
        <v>1389</v>
      </c>
    </row>
    <row r="68" spans="1:10" x14ac:dyDescent="0.25">
      <c r="A68" s="12">
        <f t="shared" si="2"/>
        <v>44105</v>
      </c>
      <c r="B68" s="4">
        <f t="shared" si="0"/>
        <v>1589</v>
      </c>
      <c r="C68" s="4"/>
      <c r="D68" s="4">
        <f t="shared" si="1"/>
        <v>0</v>
      </c>
      <c r="I68" s="1">
        <v>42644</v>
      </c>
      <c r="J68" s="4">
        <v>1389</v>
      </c>
    </row>
    <row r="69" spans="1:10" x14ac:dyDescent="0.25">
      <c r="A69" s="12">
        <f t="shared" si="2"/>
        <v>44136</v>
      </c>
      <c r="B69" s="4">
        <f t="shared" si="0"/>
        <v>1589</v>
      </c>
      <c r="C69" s="4"/>
      <c r="D69" s="4">
        <f t="shared" si="1"/>
        <v>0</v>
      </c>
      <c r="I69" s="1">
        <v>42675</v>
      </c>
      <c r="J69" s="4">
        <v>1389</v>
      </c>
    </row>
    <row r="70" spans="1:10" x14ac:dyDescent="0.25">
      <c r="A70" s="12" t="str">
        <f t="shared" si="2"/>
        <v xml:space="preserve"> </v>
      </c>
      <c r="B70" s="4" t="str">
        <f t="shared" si="0"/>
        <v xml:space="preserve"> </v>
      </c>
      <c r="C70" s="4"/>
      <c r="D70" s="4" t="str">
        <f t="shared" si="1"/>
        <v xml:space="preserve"> </v>
      </c>
      <c r="I70" s="1">
        <v>42705</v>
      </c>
      <c r="J70" s="4">
        <v>1389</v>
      </c>
    </row>
    <row r="71" spans="1:10" x14ac:dyDescent="0.25">
      <c r="A71" s="12" t="str">
        <f t="shared" si="2"/>
        <v xml:space="preserve"> </v>
      </c>
      <c r="B71" s="4" t="str">
        <f t="shared" si="0"/>
        <v xml:space="preserve"> </v>
      </c>
      <c r="C71" s="4"/>
      <c r="D71" s="4" t="str">
        <f t="shared" si="1"/>
        <v xml:space="preserve"> </v>
      </c>
      <c r="I71" s="1">
        <v>42736</v>
      </c>
      <c r="J71" s="4">
        <v>1389</v>
      </c>
    </row>
    <row r="72" spans="1:10" x14ac:dyDescent="0.25">
      <c r="A72" s="12" t="str">
        <f t="shared" si="2"/>
        <v xml:space="preserve"> </v>
      </c>
      <c r="B72" s="4" t="str">
        <f t="shared" si="0"/>
        <v xml:space="preserve"> </v>
      </c>
      <c r="C72" s="4"/>
      <c r="D72" s="4" t="str">
        <f t="shared" si="1"/>
        <v xml:space="preserve"> </v>
      </c>
      <c r="I72" s="1">
        <v>42767</v>
      </c>
      <c r="J72" s="4">
        <v>1389</v>
      </c>
    </row>
    <row r="73" spans="1:10" x14ac:dyDescent="0.25">
      <c r="A73" s="12" t="str">
        <f t="shared" si="2"/>
        <v xml:space="preserve"> </v>
      </c>
      <c r="B73" s="4" t="str">
        <f t="shared" ref="B73:B136" si="3">IF(A73=" "," ",VLOOKUP(A73,$I$8:$J$144,2))</f>
        <v xml:space="preserve"> </v>
      </c>
      <c r="C73" s="4"/>
      <c r="D73" s="4" t="str">
        <f t="shared" ref="D73:D136" si="4">IF(A73=" "," ",IF(A73=$L$1,B73,IF(A73=$L$2,B73,IF(A73=$L$3,B73,IF(A73=$L$4,B73,IF(A73=$L$5,B73,IF(A73=$L$6,B73,IF(A73=$L$7,B73,IF(A73=$L$8,B145,IF(A73=$L$9,B73,IF(A73=$L$10,B73,IF(A73=$L$11,B73,IF(A73=$L$12,B73,0)))))))))))))</f>
        <v xml:space="preserve"> </v>
      </c>
      <c r="I73" s="1">
        <v>42795</v>
      </c>
      <c r="J73" s="4">
        <v>1389</v>
      </c>
    </row>
    <row r="74" spans="1:10" x14ac:dyDescent="0.25">
      <c r="A74" s="12" t="str">
        <f t="shared" ref="A74:A137" si="5">IF(A73&lt;$B$3,(EDATE(A73,1))," ")</f>
        <v xml:space="preserve"> </v>
      </c>
      <c r="B74" s="4" t="str">
        <f t="shared" si="3"/>
        <v xml:space="preserve"> </v>
      </c>
      <c r="C74" s="4"/>
      <c r="D74" s="4" t="str">
        <f t="shared" si="4"/>
        <v xml:space="preserve"> </v>
      </c>
      <c r="I74" s="1">
        <v>42826</v>
      </c>
      <c r="J74" s="4">
        <v>1389</v>
      </c>
    </row>
    <row r="75" spans="1:10" x14ac:dyDescent="0.25">
      <c r="A75" s="12" t="str">
        <f t="shared" si="5"/>
        <v xml:space="preserve"> </v>
      </c>
      <c r="B75" s="4" t="str">
        <f t="shared" si="3"/>
        <v xml:space="preserve"> </v>
      </c>
      <c r="C75" s="4"/>
      <c r="D75" s="4" t="str">
        <f t="shared" si="4"/>
        <v xml:space="preserve"> </v>
      </c>
      <c r="I75" s="1">
        <v>42856</v>
      </c>
      <c r="J75" s="4">
        <v>1389</v>
      </c>
    </row>
    <row r="76" spans="1:10" x14ac:dyDescent="0.25">
      <c r="A76" s="12" t="str">
        <f t="shared" si="5"/>
        <v xml:space="preserve"> </v>
      </c>
      <c r="B76" s="4" t="str">
        <f t="shared" si="3"/>
        <v xml:space="preserve"> </v>
      </c>
      <c r="C76" s="4"/>
      <c r="D76" s="4" t="str">
        <f t="shared" si="4"/>
        <v xml:space="preserve"> </v>
      </c>
      <c r="I76" s="1">
        <v>42887</v>
      </c>
      <c r="J76" s="4">
        <v>1389</v>
      </c>
    </row>
    <row r="77" spans="1:10" x14ac:dyDescent="0.25">
      <c r="A77" s="12" t="str">
        <f t="shared" si="5"/>
        <v xml:space="preserve"> </v>
      </c>
      <c r="B77" s="4" t="str">
        <f t="shared" si="3"/>
        <v xml:space="preserve"> </v>
      </c>
      <c r="C77" s="4"/>
      <c r="D77" s="4" t="str">
        <f t="shared" si="4"/>
        <v xml:space="preserve"> </v>
      </c>
      <c r="I77" s="1">
        <v>42917</v>
      </c>
      <c r="J77" s="4">
        <v>1389</v>
      </c>
    </row>
    <row r="78" spans="1:10" x14ac:dyDescent="0.25">
      <c r="A78" s="12" t="str">
        <f t="shared" si="5"/>
        <v xml:space="preserve"> </v>
      </c>
      <c r="B78" s="4" t="str">
        <f t="shared" si="3"/>
        <v xml:space="preserve"> </v>
      </c>
      <c r="C78" s="4"/>
      <c r="D78" s="4" t="str">
        <f t="shared" si="4"/>
        <v xml:space="preserve"> </v>
      </c>
      <c r="I78" s="1">
        <v>42948</v>
      </c>
      <c r="J78" s="4">
        <v>1389</v>
      </c>
    </row>
    <row r="79" spans="1:10" x14ac:dyDescent="0.25">
      <c r="A79" s="12" t="str">
        <f t="shared" si="5"/>
        <v xml:space="preserve"> </v>
      </c>
      <c r="B79" s="4" t="str">
        <f t="shared" si="3"/>
        <v xml:space="preserve"> </v>
      </c>
      <c r="C79" s="11" t="str">
        <f>IF(A79=" "," ",B79*0.333)</f>
        <v xml:space="preserve"> </v>
      </c>
      <c r="D79" s="4" t="str">
        <f t="shared" si="4"/>
        <v xml:space="preserve"> </v>
      </c>
      <c r="I79" s="1">
        <v>42979</v>
      </c>
      <c r="J79" s="4">
        <v>1428</v>
      </c>
    </row>
    <row r="80" spans="1:10" x14ac:dyDescent="0.25">
      <c r="A80" s="12" t="str">
        <f t="shared" si="5"/>
        <v xml:space="preserve"> </v>
      </c>
      <c r="B80" s="4" t="str">
        <f t="shared" si="3"/>
        <v xml:space="preserve"> </v>
      </c>
      <c r="C80" s="4"/>
      <c r="D80" s="4" t="str">
        <f t="shared" si="4"/>
        <v xml:space="preserve"> </v>
      </c>
      <c r="I80" s="1">
        <v>43009</v>
      </c>
      <c r="J80" s="4">
        <v>1428</v>
      </c>
    </row>
    <row r="81" spans="1:10" x14ac:dyDescent="0.25">
      <c r="A81" s="12" t="str">
        <f t="shared" si="5"/>
        <v xml:space="preserve"> </v>
      </c>
      <c r="B81" s="4" t="str">
        <f t="shared" si="3"/>
        <v xml:space="preserve"> </v>
      </c>
      <c r="C81" s="4"/>
      <c r="D81" s="4" t="str">
        <f t="shared" si="4"/>
        <v xml:space="preserve"> </v>
      </c>
      <c r="I81" s="1">
        <v>43040</v>
      </c>
      <c r="J81" s="4">
        <v>1428</v>
      </c>
    </row>
    <row r="82" spans="1:10" x14ac:dyDescent="0.25">
      <c r="A82" s="12" t="str">
        <f t="shared" si="5"/>
        <v xml:space="preserve"> </v>
      </c>
      <c r="B82" s="4" t="str">
        <f t="shared" si="3"/>
        <v xml:space="preserve"> </v>
      </c>
      <c r="C82" s="4"/>
      <c r="D82" s="4" t="str">
        <f t="shared" si="4"/>
        <v xml:space="preserve"> </v>
      </c>
      <c r="I82" s="1">
        <v>43070</v>
      </c>
      <c r="J82" s="4">
        <v>1428</v>
      </c>
    </row>
    <row r="83" spans="1:10" x14ac:dyDescent="0.25">
      <c r="A83" s="12" t="str">
        <f t="shared" si="5"/>
        <v xml:space="preserve"> </v>
      </c>
      <c r="B83" s="4" t="str">
        <f t="shared" si="3"/>
        <v xml:space="preserve"> </v>
      </c>
      <c r="C83" s="4"/>
      <c r="D83" s="4" t="str">
        <f t="shared" si="4"/>
        <v xml:space="preserve"> </v>
      </c>
      <c r="I83" s="1">
        <v>43101</v>
      </c>
      <c r="J83" s="4">
        <v>1428</v>
      </c>
    </row>
    <row r="84" spans="1:10" x14ac:dyDescent="0.25">
      <c r="A84" s="12" t="str">
        <f t="shared" si="5"/>
        <v xml:space="preserve"> </v>
      </c>
      <c r="B84" s="4" t="str">
        <f t="shared" si="3"/>
        <v xml:space="preserve"> </v>
      </c>
      <c r="C84" s="4"/>
      <c r="D84" s="4" t="str">
        <f t="shared" si="4"/>
        <v xml:space="preserve"> </v>
      </c>
      <c r="I84" s="1">
        <v>43132</v>
      </c>
      <c r="J84" s="4">
        <v>1428</v>
      </c>
    </row>
    <row r="85" spans="1:10" x14ac:dyDescent="0.25">
      <c r="A85" s="12" t="str">
        <f t="shared" si="5"/>
        <v xml:space="preserve"> </v>
      </c>
      <c r="B85" s="4" t="str">
        <f t="shared" si="3"/>
        <v xml:space="preserve"> </v>
      </c>
      <c r="C85" s="4"/>
      <c r="D85" s="4" t="str">
        <f t="shared" si="4"/>
        <v xml:space="preserve"> </v>
      </c>
      <c r="I85" s="1">
        <v>43160</v>
      </c>
      <c r="J85" s="4">
        <v>1428</v>
      </c>
    </row>
    <row r="86" spans="1:10" x14ac:dyDescent="0.25">
      <c r="A86" s="12" t="str">
        <f t="shared" si="5"/>
        <v xml:space="preserve"> </v>
      </c>
      <c r="B86" s="4" t="str">
        <f t="shared" si="3"/>
        <v xml:space="preserve"> </v>
      </c>
      <c r="C86" s="4"/>
      <c r="D86" s="4" t="str">
        <f t="shared" si="4"/>
        <v xml:space="preserve"> </v>
      </c>
      <c r="I86" s="1">
        <v>43191</v>
      </c>
      <c r="J86" s="4">
        <v>1428</v>
      </c>
    </row>
    <row r="87" spans="1:10" x14ac:dyDescent="0.25">
      <c r="A87" s="12" t="str">
        <f t="shared" si="5"/>
        <v xml:space="preserve"> </v>
      </c>
      <c r="B87" s="4" t="str">
        <f t="shared" si="3"/>
        <v xml:space="preserve"> </v>
      </c>
      <c r="C87" s="4"/>
      <c r="D87" s="4" t="str">
        <f t="shared" si="4"/>
        <v xml:space="preserve"> </v>
      </c>
      <c r="I87" s="1">
        <v>43221</v>
      </c>
      <c r="J87" s="4">
        <v>1428</v>
      </c>
    </row>
    <row r="88" spans="1:10" x14ac:dyDescent="0.25">
      <c r="A88" s="12" t="str">
        <f t="shared" si="5"/>
        <v xml:space="preserve"> </v>
      </c>
      <c r="B88" s="4" t="str">
        <f t="shared" si="3"/>
        <v xml:space="preserve"> </v>
      </c>
      <c r="C88" s="4"/>
      <c r="D88" s="4" t="str">
        <f t="shared" si="4"/>
        <v xml:space="preserve"> </v>
      </c>
      <c r="I88" s="1">
        <v>43252</v>
      </c>
      <c r="J88" s="4">
        <v>1428</v>
      </c>
    </row>
    <row r="89" spans="1:10" x14ac:dyDescent="0.25">
      <c r="A89" s="12" t="str">
        <f t="shared" si="5"/>
        <v xml:space="preserve"> </v>
      </c>
      <c r="B89" s="4" t="str">
        <f t="shared" si="3"/>
        <v xml:space="preserve"> </v>
      </c>
      <c r="C89" s="4"/>
      <c r="D89" s="4" t="str">
        <f t="shared" si="4"/>
        <v xml:space="preserve"> </v>
      </c>
      <c r="I89" s="1">
        <v>43282</v>
      </c>
      <c r="J89" s="4">
        <v>1428</v>
      </c>
    </row>
    <row r="90" spans="1:10" x14ac:dyDescent="0.25">
      <c r="A90" s="12" t="str">
        <f t="shared" si="5"/>
        <v xml:space="preserve"> </v>
      </c>
      <c r="B90" s="4" t="str">
        <f t="shared" si="3"/>
        <v xml:space="preserve"> </v>
      </c>
      <c r="C90" s="4"/>
      <c r="D90" s="4" t="str">
        <f t="shared" si="4"/>
        <v xml:space="preserve"> </v>
      </c>
      <c r="I90" s="1">
        <v>43313</v>
      </c>
      <c r="J90" s="4">
        <v>1428</v>
      </c>
    </row>
    <row r="91" spans="1:10" x14ac:dyDescent="0.25">
      <c r="A91" s="12" t="str">
        <f t="shared" si="5"/>
        <v xml:space="preserve"> </v>
      </c>
      <c r="B91" s="4" t="str">
        <f t="shared" si="3"/>
        <v xml:space="preserve"> </v>
      </c>
      <c r="C91" s="11" t="str">
        <f>IF(A91=" "," ",B91*0.3333)</f>
        <v xml:space="preserve"> </v>
      </c>
      <c r="D91" s="4" t="str">
        <f t="shared" si="4"/>
        <v xml:space="preserve"> </v>
      </c>
      <c r="I91" s="1">
        <v>43344</v>
      </c>
      <c r="J91" s="4">
        <v>1500</v>
      </c>
    </row>
    <row r="92" spans="1:10" x14ac:dyDescent="0.25">
      <c r="A92" s="12" t="str">
        <f t="shared" si="5"/>
        <v xml:space="preserve"> </v>
      </c>
      <c r="B92" s="4" t="str">
        <f t="shared" si="3"/>
        <v xml:space="preserve"> </v>
      </c>
      <c r="C92" s="4"/>
      <c r="D92" s="4" t="str">
        <f t="shared" si="4"/>
        <v xml:space="preserve"> </v>
      </c>
      <c r="I92" s="1">
        <v>43374</v>
      </c>
      <c r="J92" s="4">
        <v>1500</v>
      </c>
    </row>
    <row r="93" spans="1:10" x14ac:dyDescent="0.25">
      <c r="A93" s="12" t="str">
        <f t="shared" si="5"/>
        <v xml:space="preserve"> </v>
      </c>
      <c r="B93" s="4" t="str">
        <f t="shared" si="3"/>
        <v xml:space="preserve"> </v>
      </c>
      <c r="C93" s="4"/>
      <c r="D93" s="4" t="str">
        <f t="shared" si="4"/>
        <v xml:space="preserve"> </v>
      </c>
      <c r="I93" s="1">
        <v>43405</v>
      </c>
      <c r="J93" s="4">
        <v>1500</v>
      </c>
    </row>
    <row r="94" spans="1:10" x14ac:dyDescent="0.25">
      <c r="A94" s="12" t="str">
        <f t="shared" si="5"/>
        <v xml:space="preserve"> </v>
      </c>
      <c r="B94" s="4" t="str">
        <f t="shared" si="3"/>
        <v xml:space="preserve"> </v>
      </c>
      <c r="C94" s="4"/>
      <c r="D94" s="4" t="str">
        <f t="shared" si="4"/>
        <v xml:space="preserve"> </v>
      </c>
      <c r="I94" s="1">
        <v>43435</v>
      </c>
      <c r="J94" s="4">
        <v>1500</v>
      </c>
    </row>
    <row r="95" spans="1:10" x14ac:dyDescent="0.25">
      <c r="A95" s="12" t="str">
        <f t="shared" si="5"/>
        <v xml:space="preserve"> </v>
      </c>
      <c r="B95" s="4" t="str">
        <f t="shared" si="3"/>
        <v xml:space="preserve"> </v>
      </c>
      <c r="C95" s="4"/>
      <c r="D95" s="4" t="str">
        <f t="shared" si="4"/>
        <v xml:space="preserve"> </v>
      </c>
      <c r="I95" s="1">
        <v>43466</v>
      </c>
      <c r="J95" s="4">
        <v>1500</v>
      </c>
    </row>
    <row r="96" spans="1:10" x14ac:dyDescent="0.25">
      <c r="A96" s="12" t="str">
        <f t="shared" si="5"/>
        <v xml:space="preserve"> </v>
      </c>
      <c r="B96" s="4" t="str">
        <f t="shared" si="3"/>
        <v xml:space="preserve"> </v>
      </c>
      <c r="C96" s="4"/>
      <c r="D96" s="4" t="str">
        <f t="shared" si="4"/>
        <v xml:space="preserve"> </v>
      </c>
      <c r="I96" s="1">
        <v>43497</v>
      </c>
      <c r="J96" s="4">
        <v>1500</v>
      </c>
    </row>
    <row r="97" spans="1:10" x14ac:dyDescent="0.25">
      <c r="A97" s="12" t="str">
        <f t="shared" si="5"/>
        <v xml:space="preserve"> </v>
      </c>
      <c r="B97" s="4" t="str">
        <f t="shared" si="3"/>
        <v xml:space="preserve"> </v>
      </c>
      <c r="C97" s="4"/>
      <c r="D97" s="4" t="str">
        <f t="shared" si="4"/>
        <v xml:space="preserve"> </v>
      </c>
      <c r="I97" s="1">
        <v>43525</v>
      </c>
      <c r="J97" s="4">
        <v>1500</v>
      </c>
    </row>
    <row r="98" spans="1:10" x14ac:dyDescent="0.25">
      <c r="A98" s="12" t="str">
        <f t="shared" si="5"/>
        <v xml:space="preserve"> </v>
      </c>
      <c r="B98" s="4" t="str">
        <f t="shared" si="3"/>
        <v xml:space="preserve"> </v>
      </c>
      <c r="C98" s="4"/>
      <c r="D98" s="4" t="str">
        <f t="shared" si="4"/>
        <v xml:space="preserve"> </v>
      </c>
      <c r="I98" s="1">
        <v>43556</v>
      </c>
      <c r="J98" s="4">
        <v>1500</v>
      </c>
    </row>
    <row r="99" spans="1:10" x14ac:dyDescent="0.25">
      <c r="A99" s="12" t="str">
        <f t="shared" si="5"/>
        <v xml:space="preserve"> </v>
      </c>
      <c r="B99" s="4" t="str">
        <f t="shared" si="3"/>
        <v xml:space="preserve"> </v>
      </c>
      <c r="C99" s="4"/>
      <c r="D99" s="4" t="str">
        <f t="shared" si="4"/>
        <v xml:space="preserve"> </v>
      </c>
      <c r="I99" s="1">
        <v>43586</v>
      </c>
      <c r="J99" s="4">
        <v>1500</v>
      </c>
    </row>
    <row r="100" spans="1:10" x14ac:dyDescent="0.25">
      <c r="A100" s="12" t="str">
        <f t="shared" si="5"/>
        <v xml:space="preserve"> </v>
      </c>
      <c r="B100" s="4" t="str">
        <f t="shared" si="3"/>
        <v xml:space="preserve"> </v>
      </c>
      <c r="C100" s="4"/>
      <c r="D100" s="4" t="str">
        <f t="shared" si="4"/>
        <v xml:space="preserve"> </v>
      </c>
      <c r="I100" s="1">
        <v>43617</v>
      </c>
      <c r="J100" s="4">
        <v>1500</v>
      </c>
    </row>
    <row r="101" spans="1:10" x14ac:dyDescent="0.25">
      <c r="A101" s="12" t="str">
        <f t="shared" si="5"/>
        <v xml:space="preserve"> </v>
      </c>
      <c r="B101" s="4" t="str">
        <f t="shared" si="3"/>
        <v xml:space="preserve"> </v>
      </c>
      <c r="C101" s="4"/>
      <c r="D101" s="4" t="str">
        <f t="shared" si="4"/>
        <v xml:space="preserve"> </v>
      </c>
      <c r="I101" s="1">
        <v>43647</v>
      </c>
      <c r="J101" s="4">
        <v>1500</v>
      </c>
    </row>
    <row r="102" spans="1:10" x14ac:dyDescent="0.25">
      <c r="A102" s="12" t="str">
        <f t="shared" si="5"/>
        <v xml:space="preserve"> </v>
      </c>
      <c r="B102" s="4" t="str">
        <f t="shared" si="3"/>
        <v xml:space="preserve"> </v>
      </c>
      <c r="C102" s="4"/>
      <c r="D102" s="4" t="str">
        <f t="shared" si="4"/>
        <v xml:space="preserve"> </v>
      </c>
      <c r="I102" s="1">
        <v>43678</v>
      </c>
      <c r="J102" s="4">
        <v>1500</v>
      </c>
    </row>
    <row r="103" spans="1:10" x14ac:dyDescent="0.25">
      <c r="A103" s="12" t="str">
        <f t="shared" si="5"/>
        <v xml:space="preserve"> </v>
      </c>
      <c r="B103" s="4" t="str">
        <f t="shared" si="3"/>
        <v xml:space="preserve"> </v>
      </c>
      <c r="C103" s="11" t="str">
        <f>IF(A103=" "," ",B103*0.333)</f>
        <v xml:space="preserve"> </v>
      </c>
      <c r="D103" s="4" t="str">
        <f t="shared" si="4"/>
        <v xml:space="preserve"> </v>
      </c>
      <c r="I103" s="1">
        <v>43709</v>
      </c>
      <c r="J103" s="4">
        <v>1565</v>
      </c>
    </row>
    <row r="104" spans="1:10" x14ac:dyDescent="0.25">
      <c r="A104" s="12" t="str">
        <f t="shared" si="5"/>
        <v xml:space="preserve"> </v>
      </c>
      <c r="B104" s="4" t="str">
        <f t="shared" si="3"/>
        <v xml:space="preserve"> </v>
      </c>
      <c r="C104" s="4"/>
      <c r="D104" s="4" t="str">
        <f t="shared" si="4"/>
        <v xml:space="preserve"> </v>
      </c>
      <c r="I104" s="1">
        <v>43739</v>
      </c>
      <c r="J104" s="4">
        <v>1565</v>
      </c>
    </row>
    <row r="105" spans="1:10" x14ac:dyDescent="0.25">
      <c r="A105" s="12" t="str">
        <f t="shared" si="5"/>
        <v xml:space="preserve"> </v>
      </c>
      <c r="B105" s="4" t="str">
        <f t="shared" si="3"/>
        <v xml:space="preserve"> </v>
      </c>
      <c r="C105" s="4"/>
      <c r="D105" s="4" t="str">
        <f t="shared" si="4"/>
        <v xml:space="preserve"> </v>
      </c>
      <c r="I105" s="1">
        <v>43770</v>
      </c>
      <c r="J105" s="4">
        <v>1565</v>
      </c>
    </row>
    <row r="106" spans="1:10" x14ac:dyDescent="0.25">
      <c r="A106" s="12" t="str">
        <f t="shared" si="5"/>
        <v xml:space="preserve"> </v>
      </c>
      <c r="B106" s="4" t="str">
        <f t="shared" si="3"/>
        <v xml:space="preserve"> </v>
      </c>
      <c r="C106" s="4"/>
      <c r="D106" s="4" t="str">
        <f t="shared" si="4"/>
        <v xml:space="preserve"> </v>
      </c>
      <c r="I106" s="1">
        <v>43800</v>
      </c>
      <c r="J106" s="4">
        <v>1565</v>
      </c>
    </row>
    <row r="107" spans="1:10" x14ac:dyDescent="0.25">
      <c r="A107" s="12" t="str">
        <f t="shared" si="5"/>
        <v xml:space="preserve"> </v>
      </c>
      <c r="B107" s="4" t="str">
        <f t="shared" si="3"/>
        <v xml:space="preserve"> </v>
      </c>
      <c r="C107" s="4"/>
      <c r="D107" s="4" t="str">
        <f t="shared" si="4"/>
        <v xml:space="preserve"> </v>
      </c>
      <c r="I107" s="1">
        <v>43831</v>
      </c>
      <c r="J107" s="4">
        <v>1565</v>
      </c>
    </row>
    <row r="108" spans="1:10" x14ac:dyDescent="0.25">
      <c r="A108" s="12" t="str">
        <f t="shared" si="5"/>
        <v xml:space="preserve"> </v>
      </c>
      <c r="B108" s="4" t="str">
        <f t="shared" si="3"/>
        <v xml:space="preserve"> </v>
      </c>
      <c r="C108" s="4"/>
      <c r="D108" s="4" t="str">
        <f t="shared" si="4"/>
        <v xml:space="preserve"> </v>
      </c>
      <c r="I108" s="1">
        <v>43862</v>
      </c>
      <c r="J108" s="4">
        <v>1565</v>
      </c>
    </row>
    <row r="109" spans="1:10" x14ac:dyDescent="0.25">
      <c r="A109" s="12" t="str">
        <f t="shared" si="5"/>
        <v xml:space="preserve"> </v>
      </c>
      <c r="B109" s="4" t="str">
        <f t="shared" si="3"/>
        <v xml:space="preserve"> </v>
      </c>
      <c r="C109" s="4"/>
      <c r="D109" s="4" t="str">
        <f t="shared" si="4"/>
        <v xml:space="preserve"> </v>
      </c>
      <c r="I109" s="1">
        <v>43891</v>
      </c>
      <c r="J109" s="4">
        <v>1565</v>
      </c>
    </row>
    <row r="110" spans="1:10" x14ac:dyDescent="0.25">
      <c r="A110" s="12" t="str">
        <f t="shared" si="5"/>
        <v xml:space="preserve"> </v>
      </c>
      <c r="B110" s="4" t="str">
        <f t="shared" si="3"/>
        <v xml:space="preserve"> </v>
      </c>
      <c r="C110" s="4"/>
      <c r="D110" s="4" t="str">
        <f t="shared" si="4"/>
        <v xml:space="preserve"> </v>
      </c>
      <c r="I110" s="1">
        <v>43922</v>
      </c>
      <c r="J110" s="4">
        <v>1565</v>
      </c>
    </row>
    <row r="111" spans="1:10" x14ac:dyDescent="0.25">
      <c r="A111" s="12" t="str">
        <f t="shared" si="5"/>
        <v xml:space="preserve"> </v>
      </c>
      <c r="B111" s="4" t="str">
        <f t="shared" si="3"/>
        <v xml:space="preserve"> </v>
      </c>
      <c r="C111" s="4"/>
      <c r="D111" s="4" t="str">
        <f t="shared" si="4"/>
        <v xml:space="preserve"> </v>
      </c>
      <c r="I111" s="1">
        <v>43952</v>
      </c>
      <c r="J111" s="4">
        <v>1565</v>
      </c>
    </row>
    <row r="112" spans="1:10" x14ac:dyDescent="0.25">
      <c r="A112" s="12" t="str">
        <f t="shared" si="5"/>
        <v xml:space="preserve"> </v>
      </c>
      <c r="B112" s="4" t="str">
        <f t="shared" si="3"/>
        <v xml:space="preserve"> </v>
      </c>
      <c r="C112" s="4"/>
      <c r="D112" s="4" t="str">
        <f t="shared" si="4"/>
        <v xml:space="preserve"> </v>
      </c>
      <c r="I112" s="1">
        <v>43983</v>
      </c>
      <c r="J112" s="4">
        <v>1565</v>
      </c>
    </row>
    <row r="113" spans="1:10" x14ac:dyDescent="0.25">
      <c r="A113" s="12" t="str">
        <f t="shared" si="5"/>
        <v xml:space="preserve"> </v>
      </c>
      <c r="B113" s="4" t="str">
        <f t="shared" si="3"/>
        <v xml:space="preserve"> </v>
      </c>
      <c r="C113" s="4"/>
      <c r="D113" s="4" t="str">
        <f t="shared" si="4"/>
        <v xml:space="preserve"> </v>
      </c>
      <c r="I113" s="1">
        <v>44013</v>
      </c>
      <c r="J113" s="4">
        <v>1565</v>
      </c>
    </row>
    <row r="114" spans="1:10" x14ac:dyDescent="0.25">
      <c r="A114" s="12" t="str">
        <f t="shared" si="5"/>
        <v xml:space="preserve"> </v>
      </c>
      <c r="B114" s="4" t="str">
        <f t="shared" si="3"/>
        <v xml:space="preserve"> </v>
      </c>
      <c r="C114" s="4"/>
      <c r="D114" s="4" t="str">
        <f t="shared" si="4"/>
        <v xml:space="preserve"> </v>
      </c>
      <c r="I114" s="1">
        <v>44044</v>
      </c>
      <c r="J114" s="4">
        <v>1565</v>
      </c>
    </row>
    <row r="115" spans="1:10" x14ac:dyDescent="0.25">
      <c r="A115" s="12" t="str">
        <f t="shared" si="5"/>
        <v xml:space="preserve"> </v>
      </c>
      <c r="B115" s="4" t="str">
        <f t="shared" si="3"/>
        <v xml:space="preserve"> </v>
      </c>
      <c r="C115" s="11" t="str">
        <f>IF(A115=" "," ",B115*0.3333)</f>
        <v xml:space="preserve"> </v>
      </c>
      <c r="D115" s="4" t="str">
        <f t="shared" si="4"/>
        <v xml:space="preserve"> </v>
      </c>
      <c r="I115" s="1">
        <v>44075</v>
      </c>
      <c r="J115" s="4">
        <v>1589</v>
      </c>
    </row>
    <row r="116" spans="1:10" x14ac:dyDescent="0.25">
      <c r="A116" s="12" t="str">
        <f t="shared" si="5"/>
        <v xml:space="preserve"> </v>
      </c>
      <c r="B116" s="4" t="str">
        <f t="shared" si="3"/>
        <v xml:space="preserve"> </v>
      </c>
      <c r="C116" s="4"/>
      <c r="D116" s="4" t="str">
        <f t="shared" si="4"/>
        <v xml:space="preserve"> </v>
      </c>
      <c r="I116" s="1">
        <v>44105</v>
      </c>
      <c r="J116" s="4">
        <v>1589</v>
      </c>
    </row>
    <row r="117" spans="1:10" x14ac:dyDescent="0.25">
      <c r="A117" s="12" t="str">
        <f t="shared" si="5"/>
        <v xml:space="preserve"> </v>
      </c>
      <c r="B117" s="4" t="str">
        <f t="shared" si="3"/>
        <v xml:space="preserve"> </v>
      </c>
      <c r="C117" s="4"/>
      <c r="D117" s="4" t="str">
        <f t="shared" si="4"/>
        <v xml:space="preserve"> </v>
      </c>
      <c r="I117" s="1">
        <v>44136</v>
      </c>
      <c r="J117" s="4">
        <v>1589</v>
      </c>
    </row>
    <row r="118" spans="1:10" x14ac:dyDescent="0.25">
      <c r="A118" s="12" t="str">
        <f t="shared" si="5"/>
        <v xml:space="preserve"> </v>
      </c>
      <c r="B118" s="4" t="str">
        <f t="shared" si="3"/>
        <v xml:space="preserve"> </v>
      </c>
      <c r="C118" s="4"/>
      <c r="D118" s="4" t="str">
        <f t="shared" si="4"/>
        <v xml:space="preserve"> </v>
      </c>
      <c r="I118" s="1">
        <v>44166</v>
      </c>
      <c r="J118" s="4">
        <v>1589</v>
      </c>
    </row>
    <row r="119" spans="1:10" x14ac:dyDescent="0.25">
      <c r="A119" s="12" t="str">
        <f t="shared" si="5"/>
        <v xml:space="preserve"> </v>
      </c>
      <c r="B119" s="4" t="str">
        <f t="shared" si="3"/>
        <v xml:space="preserve"> </v>
      </c>
      <c r="C119" s="4"/>
      <c r="D119" s="4" t="str">
        <f t="shared" si="4"/>
        <v xml:space="preserve"> </v>
      </c>
      <c r="I119" s="1">
        <v>44197</v>
      </c>
      <c r="J119" s="4">
        <v>1589</v>
      </c>
    </row>
    <row r="120" spans="1:10" x14ac:dyDescent="0.25">
      <c r="A120" s="12" t="str">
        <f t="shared" si="5"/>
        <v xml:space="preserve"> </v>
      </c>
      <c r="B120" s="4" t="str">
        <f t="shared" si="3"/>
        <v xml:space="preserve"> </v>
      </c>
      <c r="C120" s="4"/>
      <c r="D120" s="4" t="str">
        <f t="shared" si="4"/>
        <v xml:space="preserve"> </v>
      </c>
      <c r="I120" s="1">
        <v>44228</v>
      </c>
      <c r="J120" s="4">
        <v>1589</v>
      </c>
    </row>
    <row r="121" spans="1:10" x14ac:dyDescent="0.25">
      <c r="A121" s="12" t="str">
        <f t="shared" si="5"/>
        <v xml:space="preserve"> </v>
      </c>
      <c r="B121" s="4" t="str">
        <f t="shared" si="3"/>
        <v xml:space="preserve"> </v>
      </c>
      <c r="C121" s="4"/>
      <c r="D121" s="4" t="str">
        <f t="shared" si="4"/>
        <v xml:space="preserve"> </v>
      </c>
      <c r="I121" s="1">
        <v>44256</v>
      </c>
      <c r="J121" s="4">
        <v>1589</v>
      </c>
    </row>
    <row r="122" spans="1:10" x14ac:dyDescent="0.25">
      <c r="A122" s="12" t="str">
        <f t="shared" si="5"/>
        <v xml:space="preserve"> </v>
      </c>
      <c r="B122" s="4" t="str">
        <f t="shared" si="3"/>
        <v xml:space="preserve"> </v>
      </c>
      <c r="C122" s="4"/>
      <c r="D122" s="4" t="str">
        <f t="shared" si="4"/>
        <v xml:space="preserve"> </v>
      </c>
      <c r="I122" s="1">
        <v>44287</v>
      </c>
      <c r="J122" s="4">
        <v>1589</v>
      </c>
    </row>
    <row r="123" spans="1:10" x14ac:dyDescent="0.25">
      <c r="A123" s="12" t="str">
        <f t="shared" si="5"/>
        <v xml:space="preserve"> </v>
      </c>
      <c r="B123" s="4" t="str">
        <f t="shared" si="3"/>
        <v xml:space="preserve"> </v>
      </c>
      <c r="C123" s="4"/>
      <c r="D123" s="4" t="str">
        <f t="shared" si="4"/>
        <v xml:space="preserve"> </v>
      </c>
      <c r="I123" s="1">
        <v>44317</v>
      </c>
      <c r="J123" s="4">
        <v>1589</v>
      </c>
    </row>
    <row r="124" spans="1:10" x14ac:dyDescent="0.25">
      <c r="A124" s="12" t="str">
        <f t="shared" si="5"/>
        <v xml:space="preserve"> </v>
      </c>
      <c r="B124" s="4" t="str">
        <f t="shared" si="3"/>
        <v xml:space="preserve"> </v>
      </c>
      <c r="C124" s="4"/>
      <c r="D124" s="4" t="str">
        <f t="shared" si="4"/>
        <v xml:space="preserve"> </v>
      </c>
      <c r="I124" s="1">
        <v>44348</v>
      </c>
      <c r="J124" s="4">
        <v>1589</v>
      </c>
    </row>
    <row r="125" spans="1:10" x14ac:dyDescent="0.25">
      <c r="A125" s="12" t="str">
        <f t="shared" si="5"/>
        <v xml:space="preserve"> </v>
      </c>
      <c r="B125" s="4" t="str">
        <f t="shared" si="3"/>
        <v xml:space="preserve"> </v>
      </c>
      <c r="C125" s="4"/>
      <c r="D125" s="4" t="str">
        <f t="shared" si="4"/>
        <v xml:space="preserve"> </v>
      </c>
      <c r="I125" s="1">
        <v>44378</v>
      </c>
      <c r="J125" s="4">
        <v>1589</v>
      </c>
    </row>
    <row r="126" spans="1:10" x14ac:dyDescent="0.25">
      <c r="A126" s="12" t="str">
        <f t="shared" si="5"/>
        <v xml:space="preserve"> </v>
      </c>
      <c r="B126" s="4" t="str">
        <f t="shared" si="3"/>
        <v xml:space="preserve"> </v>
      </c>
      <c r="C126" s="4"/>
      <c r="D126" s="4" t="str">
        <f t="shared" si="4"/>
        <v xml:space="preserve"> </v>
      </c>
      <c r="I126" s="1">
        <v>44409</v>
      </c>
      <c r="J126" s="4">
        <v>1589</v>
      </c>
    </row>
    <row r="127" spans="1:10" x14ac:dyDescent="0.25">
      <c r="A127" s="12" t="str">
        <f t="shared" si="5"/>
        <v xml:space="preserve"> </v>
      </c>
      <c r="B127" s="4" t="str">
        <f t="shared" si="3"/>
        <v xml:space="preserve"> </v>
      </c>
      <c r="C127" s="11" t="str">
        <f>IF(A127=" "," ",B127*0.333)</f>
        <v xml:space="preserve"> </v>
      </c>
      <c r="D127" s="4" t="str">
        <f t="shared" si="4"/>
        <v xml:space="preserve"> </v>
      </c>
      <c r="I127" s="1">
        <v>44440</v>
      </c>
      <c r="J127" s="4">
        <v>1764</v>
      </c>
    </row>
    <row r="128" spans="1:10" x14ac:dyDescent="0.25">
      <c r="A128" s="12" t="str">
        <f t="shared" si="5"/>
        <v xml:space="preserve"> </v>
      </c>
      <c r="B128" s="4" t="str">
        <f t="shared" si="3"/>
        <v xml:space="preserve"> </v>
      </c>
      <c r="C128" s="4"/>
      <c r="D128" s="4" t="str">
        <f t="shared" si="4"/>
        <v xml:space="preserve"> </v>
      </c>
      <c r="I128" s="1">
        <v>44470</v>
      </c>
      <c r="J128" s="4">
        <v>1764</v>
      </c>
    </row>
    <row r="129" spans="1:10" x14ac:dyDescent="0.25">
      <c r="A129" s="12" t="str">
        <f t="shared" si="5"/>
        <v xml:space="preserve"> </v>
      </c>
      <c r="B129" s="4" t="str">
        <f t="shared" si="3"/>
        <v xml:space="preserve"> </v>
      </c>
      <c r="C129" s="4"/>
      <c r="D129" s="4" t="str">
        <f t="shared" si="4"/>
        <v xml:space="preserve"> </v>
      </c>
      <c r="I129" s="1">
        <v>44501</v>
      </c>
      <c r="J129" s="4">
        <v>1764</v>
      </c>
    </row>
    <row r="130" spans="1:10" x14ac:dyDescent="0.25">
      <c r="A130" s="12" t="str">
        <f t="shared" si="5"/>
        <v xml:space="preserve"> </v>
      </c>
      <c r="B130" s="4" t="str">
        <f t="shared" si="3"/>
        <v xml:space="preserve"> </v>
      </c>
      <c r="C130" s="4"/>
      <c r="D130" s="4" t="str">
        <f t="shared" si="4"/>
        <v xml:space="preserve"> </v>
      </c>
      <c r="I130" s="1">
        <v>44531</v>
      </c>
      <c r="J130" s="4">
        <v>1764</v>
      </c>
    </row>
    <row r="131" spans="1:10" x14ac:dyDescent="0.25">
      <c r="A131" s="12" t="str">
        <f t="shared" si="5"/>
        <v xml:space="preserve"> </v>
      </c>
      <c r="B131" s="4" t="str">
        <f t="shared" si="3"/>
        <v xml:space="preserve"> </v>
      </c>
      <c r="C131" s="4"/>
      <c r="D131" s="4" t="str">
        <f t="shared" si="4"/>
        <v xml:space="preserve"> </v>
      </c>
      <c r="I131" s="1">
        <v>44562</v>
      </c>
      <c r="J131" s="4">
        <v>1764</v>
      </c>
    </row>
    <row r="132" spans="1:10" x14ac:dyDescent="0.25">
      <c r="A132" s="12" t="str">
        <f t="shared" si="5"/>
        <v xml:space="preserve"> </v>
      </c>
      <c r="B132" s="4" t="str">
        <f t="shared" si="3"/>
        <v xml:space="preserve"> </v>
      </c>
      <c r="C132" s="4"/>
      <c r="D132" s="4" t="str">
        <f t="shared" si="4"/>
        <v xml:space="preserve"> </v>
      </c>
      <c r="I132" s="1">
        <v>44593</v>
      </c>
      <c r="J132" s="4">
        <v>1764</v>
      </c>
    </row>
    <row r="133" spans="1:10" x14ac:dyDescent="0.25">
      <c r="A133" s="12" t="str">
        <f t="shared" si="5"/>
        <v xml:space="preserve"> </v>
      </c>
      <c r="B133" s="4" t="str">
        <f t="shared" si="3"/>
        <v xml:space="preserve"> </v>
      </c>
      <c r="C133" s="4"/>
      <c r="D133" s="4" t="str">
        <f t="shared" si="4"/>
        <v xml:space="preserve"> </v>
      </c>
      <c r="I133" s="1">
        <v>44621</v>
      </c>
      <c r="J133" s="4">
        <v>1764</v>
      </c>
    </row>
    <row r="134" spans="1:10" x14ac:dyDescent="0.25">
      <c r="A134" s="12" t="str">
        <f t="shared" si="5"/>
        <v xml:space="preserve"> </v>
      </c>
      <c r="B134" s="4" t="str">
        <f t="shared" si="3"/>
        <v xml:space="preserve"> </v>
      </c>
      <c r="C134" s="4"/>
      <c r="D134" s="4" t="str">
        <f t="shared" si="4"/>
        <v xml:space="preserve"> </v>
      </c>
      <c r="I134" s="1">
        <v>44652</v>
      </c>
      <c r="J134" s="4">
        <v>1764</v>
      </c>
    </row>
    <row r="135" spans="1:10" x14ac:dyDescent="0.25">
      <c r="A135" s="12" t="str">
        <f t="shared" si="5"/>
        <v xml:space="preserve"> </v>
      </c>
      <c r="B135" s="4" t="str">
        <f t="shared" si="3"/>
        <v xml:space="preserve"> </v>
      </c>
      <c r="C135" s="4"/>
      <c r="D135" s="4" t="str">
        <f t="shared" si="4"/>
        <v xml:space="preserve"> </v>
      </c>
      <c r="I135" s="1">
        <v>44682</v>
      </c>
      <c r="J135" s="4">
        <v>1764</v>
      </c>
    </row>
    <row r="136" spans="1:10" x14ac:dyDescent="0.25">
      <c r="A136" s="12" t="str">
        <f t="shared" si="5"/>
        <v xml:space="preserve"> </v>
      </c>
      <c r="B136" s="4" t="str">
        <f t="shared" si="3"/>
        <v xml:space="preserve"> </v>
      </c>
      <c r="C136" s="4"/>
      <c r="D136" s="4" t="str">
        <f t="shared" si="4"/>
        <v xml:space="preserve"> </v>
      </c>
      <c r="I136" s="1">
        <v>44713</v>
      </c>
      <c r="J136" s="4">
        <v>1764</v>
      </c>
    </row>
    <row r="137" spans="1:10" x14ac:dyDescent="0.25">
      <c r="A137" s="12" t="str">
        <f t="shared" si="5"/>
        <v xml:space="preserve"> </v>
      </c>
      <c r="B137" s="4" t="str">
        <f t="shared" ref="B137:B144" si="6">IF(A137=" "," ",VLOOKUP(A137,$I$8:$J$144,2))</f>
        <v xml:space="preserve"> </v>
      </c>
      <c r="C137" s="4"/>
      <c r="D137" s="4" t="str">
        <f t="shared" ref="D137:D144" si="7">IF(A137=" "," ",IF(A137=$L$1,B137,IF(A137=$L$2,B137,IF(A137=$L$3,B137,IF(A137=$L$4,B137,IF(A137=$L$5,B137,IF(A137=$L$6,B137,IF(A137=$L$7,B137,IF(A137=$L$8,B209,IF(A137=$L$9,B137,IF(A137=$L$10,B137,IF(A137=$L$11,B137,IF(A137=$L$12,B137,0)))))))))))))</f>
        <v xml:space="preserve"> </v>
      </c>
      <c r="I137" s="1">
        <v>44743</v>
      </c>
      <c r="J137" s="4">
        <v>1764</v>
      </c>
    </row>
    <row r="138" spans="1:10" x14ac:dyDescent="0.25">
      <c r="A138" s="12" t="str">
        <f t="shared" ref="A138:A144" si="8">IF(A137&lt;$B$3,(EDATE(A137,1))," ")</f>
        <v xml:space="preserve"> </v>
      </c>
      <c r="B138" s="4" t="str">
        <f t="shared" si="6"/>
        <v xml:space="preserve"> </v>
      </c>
      <c r="C138" s="4"/>
      <c r="D138" s="4" t="str">
        <f t="shared" si="7"/>
        <v xml:space="preserve"> </v>
      </c>
      <c r="I138" s="1">
        <v>44774</v>
      </c>
      <c r="J138" s="4">
        <v>1764</v>
      </c>
    </row>
    <row r="139" spans="1:10" x14ac:dyDescent="0.25">
      <c r="A139" s="12" t="str">
        <f t="shared" si="8"/>
        <v xml:space="preserve"> </v>
      </c>
      <c r="B139" s="4" t="str">
        <f t="shared" si="6"/>
        <v xml:space="preserve"> </v>
      </c>
      <c r="C139" s="11" t="str">
        <f>IF(A139=" "," ",B139*0.333)</f>
        <v xml:space="preserve"> </v>
      </c>
      <c r="D139" s="4" t="str">
        <f t="shared" si="7"/>
        <v xml:space="preserve"> </v>
      </c>
      <c r="I139" s="1">
        <v>44805</v>
      </c>
      <c r="J139" s="4">
        <v>1906</v>
      </c>
    </row>
    <row r="140" spans="1:10" x14ac:dyDescent="0.25">
      <c r="A140" s="12" t="str">
        <f t="shared" si="8"/>
        <v xml:space="preserve"> </v>
      </c>
      <c r="B140" s="4" t="str">
        <f t="shared" si="6"/>
        <v xml:space="preserve"> </v>
      </c>
      <c r="C140" s="4"/>
      <c r="D140" s="4" t="str">
        <f t="shared" si="7"/>
        <v xml:space="preserve"> </v>
      </c>
      <c r="I140" s="1">
        <v>44835</v>
      </c>
      <c r="J140" s="4">
        <v>1906</v>
      </c>
    </row>
    <row r="141" spans="1:10" x14ac:dyDescent="0.25">
      <c r="A141" s="12" t="str">
        <f t="shared" si="8"/>
        <v xml:space="preserve"> </v>
      </c>
      <c r="B141" s="4" t="str">
        <f t="shared" si="6"/>
        <v xml:space="preserve"> </v>
      </c>
      <c r="C141" s="4"/>
      <c r="D141" s="4" t="str">
        <f t="shared" si="7"/>
        <v xml:space="preserve"> </v>
      </c>
      <c r="I141" s="1">
        <v>44866</v>
      </c>
      <c r="J141" s="4">
        <v>1906</v>
      </c>
    </row>
    <row r="142" spans="1:10" x14ac:dyDescent="0.25">
      <c r="A142" s="12" t="str">
        <f t="shared" si="8"/>
        <v xml:space="preserve"> </v>
      </c>
      <c r="B142" s="4" t="str">
        <f t="shared" si="6"/>
        <v xml:space="preserve"> </v>
      </c>
      <c r="C142" s="4"/>
      <c r="D142" s="4" t="str">
        <f t="shared" si="7"/>
        <v xml:space="preserve"> </v>
      </c>
      <c r="I142" s="1">
        <v>44896</v>
      </c>
      <c r="J142" s="4">
        <v>1906</v>
      </c>
    </row>
    <row r="143" spans="1:10" x14ac:dyDescent="0.25">
      <c r="A143" s="12" t="str">
        <f t="shared" si="8"/>
        <v xml:space="preserve"> </v>
      </c>
      <c r="B143" s="4" t="str">
        <f t="shared" si="6"/>
        <v xml:space="preserve"> </v>
      </c>
      <c r="C143" s="4"/>
      <c r="D143" s="4" t="str">
        <f t="shared" si="7"/>
        <v xml:space="preserve"> </v>
      </c>
      <c r="I143" s="1">
        <v>44927</v>
      </c>
      <c r="J143" s="4">
        <v>1906</v>
      </c>
    </row>
    <row r="144" spans="1:10" x14ac:dyDescent="0.25">
      <c r="A144" s="12" t="str">
        <f t="shared" si="8"/>
        <v xml:space="preserve"> </v>
      </c>
      <c r="B144" s="4" t="str">
        <f t="shared" si="6"/>
        <v xml:space="preserve"> </v>
      </c>
      <c r="C144" s="4"/>
      <c r="D144" s="4" t="str">
        <f t="shared" si="7"/>
        <v xml:space="preserve"> </v>
      </c>
      <c r="I144" s="1">
        <v>44958</v>
      </c>
      <c r="J144" s="4">
        <v>1906</v>
      </c>
    </row>
    <row r="145" spans="1:4" x14ac:dyDescent="0.25">
      <c r="A145" s="9"/>
      <c r="B145" s="9"/>
      <c r="C145" s="9"/>
      <c r="D145" s="9"/>
    </row>
    <row r="147" spans="1:4" x14ac:dyDescent="0.25">
      <c r="A147" s="3" t="s">
        <v>3</v>
      </c>
      <c r="B147" s="2">
        <f>SUM(B8:B144)</f>
        <v>89497</v>
      </c>
      <c r="C147" s="2">
        <f>SUM(C8:C144)</f>
        <v>2489.1864</v>
      </c>
      <c r="D147" s="2">
        <f>SUM(D8:D144)</f>
        <v>5668</v>
      </c>
    </row>
    <row r="148" spans="1:4" x14ac:dyDescent="0.25">
      <c r="A148" s="1"/>
      <c r="B148" t="s">
        <v>2</v>
      </c>
      <c r="C148" t="s">
        <v>1</v>
      </c>
      <c r="D148" t="s">
        <v>0</v>
      </c>
    </row>
  </sheetData>
  <sheetProtection algorithmName="SHA-512" hashValue="N/FIYKJvnBYhmyz1ek6OyLci+ecMJasxoASrKLm/EHvvebXpXLtLZUP2i8YDv1VzbXIOCVMU0fxi5pXdYzyXwg==" saltValue="RlCXa20PevK4s9hzohxBO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APRESENTAÇÃO</vt:lpstr>
      <vt:lpstr>CÁLC AUT.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Moratore Gonçalves</dc:creator>
  <cp:lastModifiedBy>Fred Hipolito | LBS Advogados</cp:lastModifiedBy>
  <dcterms:created xsi:type="dcterms:W3CDTF">2023-02-10T18:34:02Z</dcterms:created>
  <dcterms:modified xsi:type="dcterms:W3CDTF">2023-02-16T21:18:15Z</dcterms:modified>
</cp:coreProperties>
</file>